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pazcorpcl.sharepoint.com/sites/BibliotecaDocumentalPaz/Administracin y finanzas/Relacion con Inversionistas/2 Información Financiera/Dato Tool/2025/4T25/VPS/"/>
    </mc:Choice>
  </mc:AlternateContent>
  <xr:revisionPtr revIDLastSave="461" documentId="8_{C1963AFB-A862-4D46-986A-264234502B06}" xr6:coauthVersionLast="47" xr6:coauthVersionMax="47" xr10:uidLastSave="{29D00616-8041-41B2-AF06-384493ADDFD8}"/>
  <bookViews>
    <workbookView xWindow="28680" yWindow="-120" windowWidth="21840" windowHeight="13140" tabRatio="790" xr2:uid="{00000000-000D-0000-FFFF-FFFF00000000}"/>
  </bookViews>
  <sheets>
    <sheet name="Disclaimer" sheetId="16" r:id="rId1"/>
    <sheet name="Consideraciones" sheetId="17" r:id="rId2"/>
    <sheet name="P&amp;L (IFRS)" sheetId="87" r:id="rId3"/>
    <sheet name="P&amp;L (Proporcional)" sheetId="85" r:id="rId4"/>
    <sheet name="BCE (IFRS)" sheetId="19" r:id="rId5"/>
    <sheet name="BCE (Proporcional)" sheetId="84" r:id="rId6"/>
    <sheet name="Promesas y Escrituras (Trim.)" sheetId="83" r:id="rId7"/>
    <sheet name="Promesas y Escrituras (Año)" sheetId="80" r:id="rId8"/>
    <sheet name="UF USD" sheetId="82" r:id="rId9"/>
  </sheets>
  <definedNames>
    <definedName name="_xlnm.Print_Area" localSheetId="1">Consideraciones!$B$2:$K$33</definedName>
    <definedName name="_xlnm.Print_Area" localSheetId="0">Disclaimer!$B$2:$L$17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Z41" i="85" l="1"/>
  <c r="CA42" i="87"/>
  <c r="CA49" i="87"/>
  <c r="BZ49" i="85" l="1"/>
  <c r="BZ48" i="85"/>
  <c r="CA50" i="87"/>
  <c r="BM31" i="87" l="1"/>
  <c r="AX61" i="87" l="1"/>
  <c r="DG5" i="82" l="1"/>
  <c r="DG4" i="82"/>
  <c r="DE5" i="82" l="1"/>
  <c r="DD5" i="82"/>
  <c r="DE4" i="82"/>
  <c r="DD4" i="8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CÉSAR ANTONIO BARROS SOFFIA</author>
  </authors>
  <commentList>
    <comment ref="AV3" authorId="0" shapeId="0" xr:uid="{6EAFFC7B-3A30-4085-8C04-ED8D9EC8C141}">
      <text>
        <r>
          <rPr>
            <b/>
            <sz val="9"/>
            <color indexed="81"/>
            <rFont val="Tahoma"/>
            <family val="2"/>
          </rPr>
          <t>Los EEFF de PAZ CORP S.A. se reemitieron al cierre de Dic-20
Por lo tanto, las columnas en rojo deben ser reemplazadas por los montos de los EEFF reemitidos.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CÉSAR ANTONIO BARROS SOFFIA</author>
  </authors>
  <commentList>
    <comment ref="AU3" authorId="0" shapeId="0" xr:uid="{F2DAA45D-EB1D-4B68-B5CF-04971ADBFDC3}">
      <text>
        <r>
          <rPr>
            <b/>
            <sz val="9"/>
            <color indexed="81"/>
            <rFont val="Tahoma"/>
            <family val="2"/>
          </rPr>
          <t>Los EEFF de PAZ CORP S.A. se reemitieron al cierre de Dic-20
Por lo tanto, las columnas en rojo deben ser reemplazadas por los montos de los EEFF reemitidos.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CÉSAR ANTONIO BARROS SOFFIA</author>
  </authors>
  <commentList>
    <comment ref="AI3" authorId="0" shapeId="0" xr:uid="{1FAD4188-77C4-4B46-B67C-D37A84F2E293}">
      <text>
        <r>
          <rPr>
            <b/>
            <sz val="9"/>
            <color indexed="81"/>
            <rFont val="Tahoma"/>
            <family val="2"/>
          </rPr>
          <t>Los EEFF de PAZ CORP S.A. se reemitieron al cierre de Dic-20
Por lo tanto, las columnas en rojo deben ser reemplazadas por los montos de los EEFF reemitidos.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CÉSAR ANTONIO BARROS SOFFIA</author>
  </authors>
  <commentList>
    <comment ref="AI3" authorId="0" shapeId="0" xr:uid="{984DEBB5-1BAE-4927-A63E-E50D8459B55B}">
      <text>
        <r>
          <rPr>
            <b/>
            <sz val="9"/>
            <color indexed="81"/>
            <rFont val="Tahoma"/>
            <family val="2"/>
          </rPr>
          <t>Los EEFF de PAZ CORP S.A. se reemitieron al cierre de Dic-20
Por lo tanto, las columnas en rojo deben ser reemplazadas por los montos de los EEFF reemitidos.</t>
        </r>
      </text>
    </comment>
  </commentList>
</comments>
</file>

<file path=xl/sharedStrings.xml><?xml version="1.0" encoding="utf-8"?>
<sst xmlns="http://schemas.openxmlformats.org/spreadsheetml/2006/main" count="725" uniqueCount="305">
  <si>
    <t>Promesas UF</t>
  </si>
  <si>
    <t>Promesas UN</t>
  </si>
  <si>
    <t>UF/Un</t>
  </si>
  <si>
    <t>Escrituras UF</t>
  </si>
  <si>
    <t>Escrituras UN</t>
  </si>
  <si>
    <t>CHILE</t>
  </si>
  <si>
    <t>BRASIL</t>
  </si>
  <si>
    <t>PROMESAS</t>
  </si>
  <si>
    <t>PERU PC</t>
  </si>
  <si>
    <t>UF</t>
  </si>
  <si>
    <t>USD</t>
  </si>
  <si>
    <t>Tabla de valores Historicos</t>
  </si>
  <si>
    <r>
      <rPr>
        <b/>
        <sz val="11"/>
        <color theme="1"/>
        <rFont val="Calibri"/>
        <family val="2"/>
      </rPr>
      <t>Disclaimer</t>
    </r>
    <r>
      <rPr>
        <sz val="11"/>
        <color theme="1"/>
        <rFont val="Calibri"/>
        <family val="2"/>
        <scheme val="minor"/>
      </rPr>
      <t xml:space="preserve">
El presente documento es elaborado en base a información financiera histórica y de carácter público de Paz Corp S.A., y está destinado únicamente a entregar información a sus accionistas actuales y potenciales, sin que implique para Paz Corp S.A. asumir responsabilidad alguna por las eventuales decisiones de inversión que terceros puedan tomar sobre la base de la presente información. La información suministrada no constituye una recomendación de negocios, ni de compra o venta ni de ninguna otra naturaleza por parte de Paz Corp S.A. o sus respectivas empresas y/o personas relacionadas. El receptor de la presente información deberá efectuar siempre una evaluación independiente de los datos proporcionados y cualquier eventual decisión de inversión será sólo producto de sus propios análisis e investigaciones independientes. Asimismo Paz Corp S.A. no asume responsabilidad alguna, sea directa o indirecta, respecto de los resultados que se obtengan de modelaciones en donde se utilice dicha información, así como del cumplimiento de las condiciones en dichas modelaciones. Sin perjuicio de que Paz Corp S.A. y sus empresas y/o personas relacionadas hacen todo lo posible por asegurar la exactitud de la información proporcionada, éstas no serán responsables ante terceros por eventuales errores, omisiones, desactualizaciones o en general, cualquier otro tipo de inexactitudes que ella contenga, ni tampoco por los eventuales perjuicios derivados de la interpretación o uso que terceros hagan de dicha información.</t>
    </r>
  </si>
  <si>
    <t>Liquidez Corriente = Activo Corriente / Pasivo Corriente</t>
  </si>
  <si>
    <t>Razón Acida = (Activo Corriente -  Inventario) / Pasivo Corriente</t>
  </si>
  <si>
    <t>Capital de Trabajo = Activo Corriente - Pasivo Corriente</t>
  </si>
  <si>
    <t>Total Activos = Activos Corrientes + Activos No Corrientes</t>
  </si>
  <si>
    <t>Rentabilidad Patrimonio = Resultado Ejercicio Último Doce Meses / Patrimonio Total Promedio Últimos Doce Meses</t>
  </si>
  <si>
    <t>Rentabilidad Activos Operacionales = Resultado Ejercicio Último Doce Meses / (Inventarios + Propiedades, planta y equipo + Propiedades de inversión)</t>
  </si>
  <si>
    <t>Rentabilidad Sobre Ventas = Resultado Ejercicio / Ingresos por Venta</t>
  </si>
  <si>
    <t>Margen EBITDA = EBITDA / Ingresos</t>
  </si>
  <si>
    <t>Cobertura de Gastos Financieros = (Resultado Antes de Impuestos - Costos Financieros) / Costos Financieros</t>
  </si>
  <si>
    <t>Nivel de Endeudamiento = Total Pasivo / Total Patrimonio</t>
  </si>
  <si>
    <t>Nivel de Endeudamiento Neto = (Total Pasivo -  Caja y Equivalentes) / Total Patrimonio</t>
  </si>
  <si>
    <t>Nivel de Endeudamiento Financiero = Deuda Financiera / Total Patrimonio</t>
  </si>
  <si>
    <t>Deuda Corto Plazo / Deuda Total = Pasivo Corriente / Pasivo Total</t>
  </si>
  <si>
    <t>Deuda Largo Plazo / Deuda Total = Pasivo No Corriente / Pasivo Total</t>
  </si>
  <si>
    <t>IFRS Proporcional</t>
  </si>
  <si>
    <t>IFRS NIC 31</t>
  </si>
  <si>
    <t>(miles de pesos M$)</t>
  </si>
  <si>
    <t>1T12</t>
  </si>
  <si>
    <t>2T12</t>
  </si>
  <si>
    <t>3T12</t>
  </si>
  <si>
    <t>4T12</t>
  </si>
  <si>
    <t>2012A</t>
  </si>
  <si>
    <t>Ingresos de actividades ordinarias</t>
  </si>
  <si>
    <t>Costo de Ventas</t>
  </si>
  <si>
    <t>Ganancia bruta</t>
  </si>
  <si>
    <t>Otros ingresos, por función</t>
  </si>
  <si>
    <t>Gasto de administración</t>
  </si>
  <si>
    <t>Otros gastos, por función</t>
  </si>
  <si>
    <t>Otras ganancias (pérdidas)</t>
  </si>
  <si>
    <t>Ingresoso financieros</t>
  </si>
  <si>
    <t>Costos financieros</t>
  </si>
  <si>
    <t>Participación en las ganancias (pérdidas) de asociadas y negocios conjuntos</t>
  </si>
  <si>
    <t>Diferencias de cambio</t>
  </si>
  <si>
    <t>Resultado por unidades de reajuste</t>
  </si>
  <si>
    <t>Ganancia (pérdida), antes de impuesto</t>
  </si>
  <si>
    <t>Gasto por impuestos a las ganancias</t>
  </si>
  <si>
    <t>Ganancia (pérdida) procedente de operaciones continuadas</t>
  </si>
  <si>
    <t>Ganancia (pérdida) procedente de operaciones discontinuadas</t>
  </si>
  <si>
    <t>Ganancia (pérdida)</t>
  </si>
  <si>
    <t>Ganancia (pérdida), atribuible a los propietarios de la controladora</t>
  </si>
  <si>
    <t>Ganancia (pérdida), atribuible a participaciones no controladoras</t>
  </si>
  <si>
    <t xml:space="preserve">Ganancia (pérdida) </t>
  </si>
  <si>
    <t>Depreciacion y Amortización</t>
  </si>
  <si>
    <t>EBITDA</t>
  </si>
  <si>
    <t>Ratios</t>
  </si>
  <si>
    <t>Liquidez corriente</t>
  </si>
  <si>
    <t>Razón ácida</t>
  </si>
  <si>
    <t>Capital de trabajo</t>
  </si>
  <si>
    <t>Rentabilidad patrimonio</t>
  </si>
  <si>
    <t>Rentabilidad activo</t>
  </si>
  <si>
    <t>Rentabilidad activos operacionales</t>
  </si>
  <si>
    <t>Rentabilidad Sobre las Ventas</t>
  </si>
  <si>
    <t>Margen Ebitda</t>
  </si>
  <si>
    <t>Utilidad por acción</t>
  </si>
  <si>
    <t>Nivel de endeudamiento</t>
  </si>
  <si>
    <t>Nivel de endeudamiento neto</t>
  </si>
  <si>
    <t>Nivel de endeudamiento Financiero</t>
  </si>
  <si>
    <t>Deuda corto plazo / deuda total</t>
  </si>
  <si>
    <t>Deuda largo plazo / deuda total</t>
  </si>
  <si>
    <t>ACTIVOS CORRIENTES</t>
  </si>
  <si>
    <t>Efectivo y equivalentes al efectivo</t>
  </si>
  <si>
    <t>Otros activos financieros, corrientes</t>
  </si>
  <si>
    <t>Otros activos no financieros, corrientes</t>
  </si>
  <si>
    <t>Deudores comerciales y otras cuentas por cobrar, corrientes</t>
  </si>
  <si>
    <t>Cuentas por cobrar a entidades relacionadas, corrientes</t>
  </si>
  <si>
    <t>Inventarios</t>
  </si>
  <si>
    <t>Activos por impuestos, corrientes</t>
  </si>
  <si>
    <t xml:space="preserve">Activos no corrientes o grupos de activos para su disposición clasificados como mantenidos para la venta </t>
  </si>
  <si>
    <t>Total Activos Corrientes</t>
  </si>
  <si>
    <t>ACTIVOS NO CORRIENTES</t>
  </si>
  <si>
    <t>Derechos por cobrar, no corrientes</t>
  </si>
  <si>
    <t>Cuentas por cobrar a entidades relacionadas, no corrientes</t>
  </si>
  <si>
    <t>Inversiones contabilizadas utilizando el método de la participación</t>
  </si>
  <si>
    <t>Activos intangibles distintos de la plusvalía</t>
  </si>
  <si>
    <t>Plusvalía</t>
  </si>
  <si>
    <t>Propiedades, planta y equipo</t>
  </si>
  <si>
    <t>Propiedades de inversión</t>
  </si>
  <si>
    <t>Activos por impuestos diferidos</t>
  </si>
  <si>
    <t>Total Activos No Corrientes</t>
  </si>
  <si>
    <t>TOTAL ACTIVOS</t>
  </si>
  <si>
    <t>PASIVOS CORRIENTES</t>
  </si>
  <si>
    <t>Otros pasivos financieros, corrientes</t>
  </si>
  <si>
    <t>Cuentas por pagar comerciales y otras cuentas por pagar, corrientes</t>
  </si>
  <si>
    <t>Cuentas por pagar a entidades relacionadas, corrientes</t>
  </si>
  <si>
    <t>Otras provisiones, corrientes</t>
  </si>
  <si>
    <t>Pasivos por impuestos, corrientes</t>
  </si>
  <si>
    <t>Otros pasivos no financieros, corrientes</t>
  </si>
  <si>
    <t>-</t>
  </si>
  <si>
    <t>Total Pasivos Corrientes</t>
  </si>
  <si>
    <t>PASIVOS NO CORRIENTES</t>
  </si>
  <si>
    <t>Otros pasivos financieros, no corrientes</t>
  </si>
  <si>
    <t>Cuentas por pagar, no corrientes</t>
  </si>
  <si>
    <t>Cuentas por pagar a entidades relacionadas, no corrientes</t>
  </si>
  <si>
    <t>Otras provisiones, no corrientes</t>
  </si>
  <si>
    <t>Pasivo por impuestos diferidos</t>
  </si>
  <si>
    <t>Otros pasivos no financieros, no corrientes</t>
  </si>
  <si>
    <t>Total Pasivos No Corrientes</t>
  </si>
  <si>
    <t>TOTAL PASIVOS</t>
  </si>
  <si>
    <t>PATRIMONIO NETO</t>
  </si>
  <si>
    <t>Capital emitido</t>
  </si>
  <si>
    <t>Ganancias (pérdidas) acumuladas</t>
  </si>
  <si>
    <t>Primas de emisión</t>
  </si>
  <si>
    <t>Otras reservas</t>
  </si>
  <si>
    <t>Patrimonio Atribuible a los Propietarios de la Controladora</t>
  </si>
  <si>
    <t>Participaciones no controladoras</t>
  </si>
  <si>
    <t>Patrimonio Total</t>
  </si>
  <si>
    <t>TOTAL DE PATRIMONIO Y PASIVOS</t>
  </si>
  <si>
    <t>1T13</t>
  </si>
  <si>
    <t>2T13</t>
  </si>
  <si>
    <t>3T13</t>
  </si>
  <si>
    <t>4T13</t>
  </si>
  <si>
    <t>2013A</t>
  </si>
  <si>
    <t>IFRS NIIF 11</t>
  </si>
  <si>
    <t>EBITDA de Asociadas y Negocios Conjuntos</t>
  </si>
  <si>
    <t>Gastos financieros activados</t>
  </si>
  <si>
    <t>Ingresos financieros</t>
  </si>
  <si>
    <t>Participación en la ganancia de asociadas y negocios conjuntos</t>
  </si>
  <si>
    <t>R.A.I.I.D.A.I.E. (Resultado Antes de Impuestos, Intereses, Depreciación, Amortización e Ítems Extraordinarios) = Ganancia Antes de Impuestos - Ingresos Financieros + Costos Financieros + Costos Financieros Activados + Depreciación + Amortización + Provisión de pagos basados en acciones + Otras ganancias (pérdidas) + Diferencias de cambio +  Resultado por unidades de reajuste – Ganancia (pérdida) de Asociadas y Negocios Conjuntos + EBITDA de Asociadas y Negocios Conjuntos.</t>
  </si>
  <si>
    <t>EBITDA = Ganancia Antes de Impuestos - Ingresos Financieros + Costos Financieros + Costos Financieros Activados + Depreciación + Amortización + Provisión de pagos basados en acciones + Otras ganancias (pérdidas) + Diferencias de cambio +  Resultado por unidades de reajuste – Ganancia (pérdida) de Asociadas y Negocios Conjuntos + EBITDA de Asociadas y Negocios Conjuntos.</t>
  </si>
  <si>
    <t>1T14</t>
  </si>
  <si>
    <t>2T14</t>
  </si>
  <si>
    <t>3T14</t>
  </si>
  <si>
    <t>Utilidad por Acción = Ganancia (Perdida) Atribuible a los Controladores / Promedio Acciones Suscritas y Pagadas</t>
  </si>
  <si>
    <t>4T14</t>
  </si>
  <si>
    <t>Otros activos no financieros, no corrientes</t>
  </si>
  <si>
    <t>2014A</t>
  </si>
  <si>
    <t>Inventarios, no corrientes*</t>
  </si>
  <si>
    <t>* La apertura del rubro Inventarios No Corrientes, se realizó a partir de diciembre 2014. Anteriormente, este rubro se encontraba en Otros Activos No Financieros, No Corrientes.</t>
  </si>
  <si>
    <t>1T15</t>
  </si>
  <si>
    <t>2T15</t>
  </si>
  <si>
    <t>3T15</t>
  </si>
  <si>
    <t>4T15</t>
  </si>
  <si>
    <t>2015A</t>
  </si>
  <si>
    <t>1T16</t>
  </si>
  <si>
    <t>2T16</t>
  </si>
  <si>
    <t>3T16</t>
  </si>
  <si>
    <t>4T16</t>
  </si>
  <si>
    <t>2016A</t>
  </si>
  <si>
    <t>* En departamentos se incluye Estacionamientos y Bodegas.</t>
  </si>
  <si>
    <t>Deuda financiera/EBITDA(12 meses)</t>
  </si>
  <si>
    <t>Deuda financiera neta/EBITDA(12 meses)</t>
  </si>
  <si>
    <t>Resultado neto 12M</t>
  </si>
  <si>
    <t>Resultado neto propietarios 12M</t>
  </si>
  <si>
    <t>Costo explotación 12m</t>
  </si>
  <si>
    <t>Unidades reajuste activado</t>
  </si>
  <si>
    <t>EBITDA 12M móviles</t>
  </si>
  <si>
    <t>1T17</t>
  </si>
  <si>
    <t>2T17</t>
  </si>
  <si>
    <t>3T17</t>
  </si>
  <si>
    <t>4T17</t>
  </si>
  <si>
    <t>2017A</t>
  </si>
  <si>
    <t>1T18</t>
  </si>
  <si>
    <t>2018A</t>
  </si>
  <si>
    <t>2T18</t>
  </si>
  <si>
    <t>3T18</t>
  </si>
  <si>
    <t>4T18</t>
  </si>
  <si>
    <t>Pasivos por arrendamientos, corrientes</t>
  </si>
  <si>
    <t>Pasivos por arrendamientos, no corrientes</t>
  </si>
  <si>
    <t>Activos por derecho de uso</t>
  </si>
  <si>
    <t>Rentabilidad Activo = Resultado Ejercicio Último Doce Meses / Total Activos</t>
  </si>
  <si>
    <t>1T20</t>
  </si>
  <si>
    <t>2T20</t>
  </si>
  <si>
    <t>3T20</t>
  </si>
  <si>
    <t>PERU PCG</t>
  </si>
  <si>
    <t>1T19</t>
  </si>
  <si>
    <t>2T19</t>
  </si>
  <si>
    <t>3T19</t>
  </si>
  <si>
    <t>4T19</t>
  </si>
  <si>
    <t>2019A</t>
  </si>
  <si>
    <t>ESCRITURAS</t>
  </si>
  <si>
    <t>4T20</t>
  </si>
  <si>
    <t>2020A</t>
  </si>
  <si>
    <t>Reformulado
1T20</t>
  </si>
  <si>
    <t>Reformulado
2T20</t>
  </si>
  <si>
    <t>Reformulado
3T20</t>
  </si>
  <si>
    <t>Reformulado
4T20</t>
  </si>
  <si>
    <t>Reformulado
2020A</t>
  </si>
  <si>
    <t>1T21</t>
  </si>
  <si>
    <t>2T21</t>
  </si>
  <si>
    <t>3T21</t>
  </si>
  <si>
    <t>4T21</t>
  </si>
  <si>
    <t>2021A</t>
  </si>
  <si>
    <t>Reformulado
2019A</t>
  </si>
  <si>
    <t>Reformulado
4T19</t>
  </si>
  <si>
    <t>Reformulado
dic-19</t>
  </si>
  <si>
    <t>Reformulado
mar-20</t>
  </si>
  <si>
    <t>Reformulado
jun-20</t>
  </si>
  <si>
    <t>Reformulado
sept-20</t>
  </si>
  <si>
    <t>Reformulado
dic-20</t>
  </si>
  <si>
    <t>Peru PCG</t>
  </si>
  <si>
    <t>1T22</t>
  </si>
  <si>
    <t>2T22</t>
  </si>
  <si>
    <t>Pasivos mantenido para la venta</t>
  </si>
  <si>
    <t>3T22</t>
  </si>
  <si>
    <t>4T22</t>
  </si>
  <si>
    <t>2022A</t>
  </si>
  <si>
    <t>1T23</t>
  </si>
  <si>
    <t>2T23</t>
  </si>
  <si>
    <t>3T23</t>
  </si>
  <si>
    <t>4T23</t>
  </si>
  <si>
    <t>2023A</t>
  </si>
  <si>
    <t>1T24</t>
  </si>
  <si>
    <t>Cobertura Gastos Financieros (acum)</t>
  </si>
  <si>
    <t>2T24</t>
  </si>
  <si>
    <t>3T24</t>
  </si>
  <si>
    <t>896.25</t>
  </si>
  <si>
    <t>2024A</t>
  </si>
  <si>
    <t>4T24</t>
  </si>
  <si>
    <t xml:space="preserve">Por otro lado, históricamente Paz Corp ha mantenido en paralelo la contabilización de su participación en “asociadas” bajo el método proporcional, es decir, que la consolidando de las asociadas se realiza registrando los EEFF de éstas de acuerdo con su porcentaje de propiedad independiente del control que ejerza Paz Corp, con el objetivo de reportar sus cifras proporcionales en términos de gestión. </t>
  </si>
  <si>
    <t xml:space="preserve">b) El presente archivo muestra la evolución de los EEFF históricos de Paz Corp usando ambos métodos de consolidación, tanto NIIF 11 como proporcional. El método proporcional exhibido no es requisito normativo y se muestra voluntariamente por parte de la compañía.  </t>
  </si>
  <si>
    <r>
      <rPr>
        <sz val="11"/>
        <color theme="1"/>
        <rFont val="Calibri"/>
        <family val="2"/>
      </rPr>
      <t>a) Métodos contables de consolidación:</t>
    </r>
    <r>
      <rPr>
        <sz val="11"/>
        <color theme="1"/>
        <rFont val="Calibri"/>
        <family val="2"/>
        <scheme val="minor"/>
      </rPr>
      <t xml:space="preserve"> </t>
    </r>
    <r>
      <rPr>
        <sz val="11"/>
        <color theme="1"/>
        <rFont val="Calibri"/>
        <family val="2"/>
        <scheme val="minor"/>
      </rPr>
      <t>De acuerdo con el marco contable vigente, las cuentas de las empresas con control conjunto o “asociadas” según las definiciones NIIF 11, deben consolidarse bajo el método de la participación, es decir, que la consolidación de las asociadas se realiza registrando su utilidad (o pérdida) neta proporcional como “Participación en Asociadas y Negocios Conjuntos” en el Estado de Resultados. La inversión en ellas se refleja en los activos como “Inversiones en Asociadas”.</t>
    </r>
  </si>
  <si>
    <t>1. Consideraciones</t>
  </si>
  <si>
    <t>2. Reemisión de EEFF</t>
  </si>
  <si>
    <t>a) Los EEFF de los periodos 2019 y 2020, se reemitieron al cierre de Dic-2020 con motivo de corregir la aplicación de la NIIF 10, relacionada con el proceso de consolidación contable de la Sociedad con sus filiales.  Lo anterior se explica por una temporalidad en el reconocimiento contable de utilidades generadas por servicios profesionales y de construcción, y ventas de terrenos, a sociedades en que participan socios minoritarios. Según la norma contable, dichas utilidades deben realizarse íntegramente cuando se vendan los inmuebles de los proyectos en cuestión a terceros no relacionados, sin que se pueda anticipar aquella parte de la utilidad representativa del porcentaje de participación de los socios minoritarios.</t>
  </si>
  <si>
    <t>b) Los EEFF de los periodos anteriores (Dic-18 hacia atrás), no fueron reemitidos e incluyen las utilidades originadas por servicios prestados entre subsidiarias, en el periodo de la transacción.</t>
  </si>
  <si>
    <t>3. Los ratios son calculados de la siguiente forma:</t>
  </si>
  <si>
    <t>1T25</t>
  </si>
  <si>
    <t xml:space="preserve"> </t>
  </si>
  <si>
    <t>2T25</t>
  </si>
  <si>
    <t>Cobertura Gastos Financieros (12 meses)</t>
  </si>
  <si>
    <t>1T 2006</t>
  </si>
  <si>
    <t>2T 2006</t>
  </si>
  <si>
    <t>3T 2006</t>
  </si>
  <si>
    <t>4T 2006</t>
  </si>
  <si>
    <t>1T 2007</t>
  </si>
  <si>
    <t>2T 2007</t>
  </si>
  <si>
    <t>3T 2007</t>
  </si>
  <si>
    <t>4T 2007</t>
  </si>
  <si>
    <t>1T 2008</t>
  </si>
  <si>
    <t>2T 2008</t>
  </si>
  <si>
    <t>3T 2008</t>
  </si>
  <si>
    <t>4T 2008</t>
  </si>
  <si>
    <t>1T 2009</t>
  </si>
  <si>
    <t>2T 2009</t>
  </si>
  <si>
    <t>3T 2009</t>
  </si>
  <si>
    <t>4T 2009</t>
  </si>
  <si>
    <t>1T 2010</t>
  </si>
  <si>
    <t>2T 2010</t>
  </si>
  <si>
    <t>3T 2010</t>
  </si>
  <si>
    <t>4T 2010</t>
  </si>
  <si>
    <t>1T 2011</t>
  </si>
  <si>
    <t>2T 2011</t>
  </si>
  <si>
    <t>3T 2011</t>
  </si>
  <si>
    <t>4T 2011</t>
  </si>
  <si>
    <t>1T 2012</t>
  </si>
  <si>
    <t>2T 2012</t>
  </si>
  <si>
    <t>3T 2012</t>
  </si>
  <si>
    <t>4T 2012</t>
  </si>
  <si>
    <t>1T 2013</t>
  </si>
  <si>
    <t>2T 2013</t>
  </si>
  <si>
    <t>3T 2013</t>
  </si>
  <si>
    <t>4T 2013</t>
  </si>
  <si>
    <t>1T 2014</t>
  </si>
  <si>
    <t>2T 2014</t>
  </si>
  <si>
    <t>3T 2014</t>
  </si>
  <si>
    <t>4T 2014</t>
  </si>
  <si>
    <t>1T 2015</t>
  </si>
  <si>
    <t>2T 2015</t>
  </si>
  <si>
    <t>3T 2015</t>
  </si>
  <si>
    <t>4T 2015</t>
  </si>
  <si>
    <t>1T 2016</t>
  </si>
  <si>
    <t>2T 2016</t>
  </si>
  <si>
    <t>3T 2016</t>
  </si>
  <si>
    <t>4T 2016</t>
  </si>
  <si>
    <t>1T 2017</t>
  </si>
  <si>
    <t>2T 2017</t>
  </si>
  <si>
    <t>3T 2017</t>
  </si>
  <si>
    <t>4T 2017</t>
  </si>
  <si>
    <t>1T 2018</t>
  </si>
  <si>
    <t>2T 2018</t>
  </si>
  <si>
    <t>3T 2018</t>
  </si>
  <si>
    <t>4T 2018</t>
  </si>
  <si>
    <t>1T 2019</t>
  </si>
  <si>
    <t>2T 2019</t>
  </si>
  <si>
    <t>3T 2019</t>
  </si>
  <si>
    <t>4T 2019</t>
  </si>
  <si>
    <t>1T 2020</t>
  </si>
  <si>
    <t>2T 2020</t>
  </si>
  <si>
    <t>3T 2020</t>
  </si>
  <si>
    <t>4T 2020</t>
  </si>
  <si>
    <t>1T 2021</t>
  </si>
  <si>
    <t>2T 2021</t>
  </si>
  <si>
    <t>3T 2021</t>
  </si>
  <si>
    <t>4T 2021</t>
  </si>
  <si>
    <t>1T 2022</t>
  </si>
  <si>
    <t>2T 2022</t>
  </si>
  <si>
    <t>3T 2022</t>
  </si>
  <si>
    <t>4T 2022</t>
  </si>
  <si>
    <t>935.74</t>
  </si>
  <si>
    <t>3T25</t>
  </si>
  <si>
    <t>4T25</t>
  </si>
  <si>
    <t>2025A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</si>
</sst>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_-;\-* #,##0_-;_-* &quot;-&quot;_-;_-@_-"/>
    <numFmt numFmtId="165" formatCode="_-* #,##0.00_-;\-* #,##0.00_-;_-* &quot;-&quot;??_-;_-@_-"/>
    <numFmt numFmtId="166" formatCode="#,##0;\(#,##0\);\-"/>
    <numFmt numFmtId="167" formatCode="0.0%"/>
    <numFmt numFmtId="168" formatCode="#,##0.0"/>
    <numFmt numFmtId="169" formatCode="#,##0.000;\(#,##0.000\);\-"/>
    <numFmt numFmtId="170" formatCode="_-* #,##0.0000_-;\-* #,##0.0000_-;_-* &quot;-&quot;??_-;_-@_-"/>
    <numFmt numFmtId="171" formatCode="_-* #,##0_-;\-* #,##0_-;_-* &quot;-&quot;??_-;_-@_-"/>
    <numFmt numFmtId="172" formatCode="#,##0.0;\(#,##0.0\);\-"/>
    <numFmt numFmtId="173" formatCode="_-* #,##0.0_-;\-* #,##0.0_-;_-* &quot;-&quot;??_-;_-@_-"/>
    <numFmt numFmtId="174" formatCode="0.0"/>
    <numFmt numFmtId="175" formatCode="#,##0.00;\(#,##0.00\);\-"/>
    <numFmt numFmtId="176" formatCode="_-* #,##0.00_-;\-* #,##0.00_-;_-* &quot;-&quot;_-;_-@_-"/>
  </numFmts>
  <fonts count="17" x14ac:knownFonts="1">
    <font>
      <sz val="11"/>
      <color theme="1"/>
      <name val="Calibri"/>
      <family val="2"/>
      <scheme val="minor"/>
    </font>
    <font>
      <b/>
      <sz val="11"/>
      <color theme="1"/>
      <name val="Calibri"/>
      <family val="2"/>
      <scheme val="minor"/>
    </font>
    <font>
      <b/>
      <sz val="12"/>
      <color theme="1"/>
      <name val="Calibri"/>
      <family val="2"/>
      <scheme val="minor"/>
    </font>
    <font>
      <sz val="11"/>
      <color theme="1"/>
      <name val="Calibri"/>
      <family val="2"/>
      <scheme val="minor"/>
    </font>
    <font>
      <sz val="10"/>
      <name val="Arial"/>
      <family val="2"/>
    </font>
    <font>
      <b/>
      <sz val="14"/>
      <color theme="1"/>
      <name val="Calibri"/>
      <family val="2"/>
      <scheme val="minor"/>
    </font>
    <font>
      <sz val="11"/>
      <name val="Calibri"/>
      <family val="2"/>
      <scheme val="minor"/>
    </font>
    <font>
      <b/>
      <sz val="11"/>
      <name val="Calibri"/>
      <family val="2"/>
      <scheme val="minor"/>
    </font>
    <font>
      <b/>
      <sz val="11"/>
      <color theme="1"/>
      <name val="Calibri"/>
      <family val="2"/>
    </font>
    <font>
      <b/>
      <i/>
      <sz val="11"/>
      <color theme="1"/>
      <name val="Calibri"/>
      <family val="2"/>
      <scheme val="minor"/>
    </font>
    <font>
      <sz val="11"/>
      <color theme="1"/>
      <name val="Verdana"/>
      <family val="2"/>
    </font>
    <font>
      <sz val="12"/>
      <color theme="1"/>
      <name val="Calibri"/>
      <family val="2"/>
      <scheme val="minor"/>
    </font>
    <font>
      <b/>
      <sz val="11"/>
      <color rgb="FFFF0000"/>
      <name val="Calibri"/>
      <family val="2"/>
      <scheme val="minor"/>
    </font>
    <font>
      <sz val="8"/>
      <name val="Calibri"/>
      <family val="2"/>
      <scheme val="minor"/>
    </font>
    <font>
      <sz val="11"/>
      <color rgb="FFFF0000"/>
      <name val="Calibri"/>
      <family val="2"/>
      <scheme val="minor"/>
    </font>
    <font>
      <b/>
      <sz val="9"/>
      <color indexed="81"/>
      <name val="Tahoma"/>
      <family val="2"/>
    </font>
    <font>
      <sz val="11"/>
      <color theme="1"/>
      <name val="Calibri"/>
      <family val="2"/>
    </font>
  </fonts>
  <fills count="9">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00B0F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s>
  <cellStyleXfs count="6">
    <xf numFmtId="0" fontId="0" fillId="0" borderId="0"/>
    <xf numFmtId="164" fontId="3" fillId="0" borderId="0" applyFont="0" applyFill="0" applyBorder="0" applyAlignment="0" applyProtection="0"/>
    <xf numFmtId="0" fontId="4" fillId="0" borderId="0"/>
    <xf numFmtId="9" fontId="3" fillId="0" borderId="0" applyFont="0" applyFill="0" applyBorder="0" applyAlignment="0" applyProtection="0"/>
    <xf numFmtId="0" fontId="4" fillId="0" borderId="0">
      <alignment vertical="top"/>
    </xf>
    <xf numFmtId="165" fontId="3" fillId="0" borderId="0" applyFont="0" applyFill="0" applyBorder="0" applyAlignment="0" applyProtection="0"/>
  </cellStyleXfs>
  <cellXfs count="245">
    <xf numFmtId="0" fontId="0" fillId="0" borderId="0" xfId="0"/>
    <xf numFmtId="0" fontId="1" fillId="0" borderId="0" xfId="0" applyFont="1"/>
    <xf numFmtId="0" fontId="0" fillId="0" borderId="0" xfId="0" applyAlignment="1">
      <alignment horizontal="center" vertical="center"/>
    </xf>
    <xf numFmtId="0" fontId="0" fillId="0" borderId="0" xfId="0" applyAlignment="1">
      <alignment horizontal="center"/>
    </xf>
    <xf numFmtId="15" fontId="4" fillId="0" borderId="0" xfId="2" applyNumberFormat="1" applyAlignment="1">
      <alignment horizontal="center" vertical="center" wrapText="1"/>
    </xf>
    <xf numFmtId="4" fontId="4" fillId="0" borderId="0" xfId="2" applyNumberFormat="1" applyAlignment="1">
      <alignment horizontal="center" vertical="center" wrapText="1"/>
    </xf>
    <xf numFmtId="4" fontId="10" fillId="0" borderId="1" xfId="0" applyNumberFormat="1" applyFont="1" applyBorder="1"/>
    <xf numFmtId="0" fontId="10" fillId="0" borderId="1" xfId="0" applyFont="1" applyBorder="1"/>
    <xf numFmtId="0" fontId="0" fillId="0" borderId="1" xfId="0" applyBorder="1" applyAlignment="1">
      <alignment horizontal="center"/>
    </xf>
    <xf numFmtId="0" fontId="0" fillId="2" borderId="0" xfId="0" applyFill="1"/>
    <xf numFmtId="166" fontId="0" fillId="0" borderId="0" xfId="1" applyNumberFormat="1" applyFont="1" applyAlignment="1">
      <alignment horizontal="center" vertical="center"/>
    </xf>
    <xf numFmtId="0" fontId="0" fillId="3" borderId="0" xfId="0" applyFill="1"/>
    <xf numFmtId="166" fontId="0" fillId="3" borderId="0" xfId="1" applyNumberFormat="1" applyFont="1" applyFill="1" applyAlignment="1">
      <alignment horizontal="center" vertical="center"/>
    </xf>
    <xf numFmtId="0" fontId="0" fillId="4" borderId="0" xfId="0" applyFill="1"/>
    <xf numFmtId="0" fontId="0" fillId="5" borderId="0" xfId="0" applyFill="1"/>
    <xf numFmtId="166" fontId="0" fillId="5" borderId="0" xfId="1" applyNumberFormat="1" applyFont="1" applyFill="1" applyAlignment="1">
      <alignment horizontal="center" vertical="center"/>
    </xf>
    <xf numFmtId="0" fontId="1" fillId="6" borderId="2" xfId="0" applyFont="1" applyFill="1" applyBorder="1" applyAlignment="1">
      <alignment horizontal="center" vertical="center"/>
    </xf>
    <xf numFmtId="0" fontId="1" fillId="6" borderId="3" xfId="0" applyFont="1" applyFill="1" applyBorder="1" applyAlignment="1">
      <alignment horizontal="center" vertical="center"/>
    </xf>
    <xf numFmtId="0" fontId="0" fillId="0" borderId="8" xfId="0" applyBorder="1" applyAlignment="1">
      <alignment horizontal="left"/>
    </xf>
    <xf numFmtId="0" fontId="1" fillId="0" borderId="0" xfId="0" applyFont="1" applyAlignment="1">
      <alignment vertical="center"/>
    </xf>
    <xf numFmtId="4" fontId="0" fillId="0" borderId="1" xfId="0" applyNumberFormat="1" applyBorder="1" applyAlignment="1">
      <alignment horizontal="center"/>
    </xf>
    <xf numFmtId="166" fontId="0" fillId="2" borderId="5" xfId="0" applyNumberFormat="1" applyFill="1" applyBorder="1" applyAlignment="1">
      <alignment horizontal="right" indent="1"/>
    </xf>
    <xf numFmtId="166" fontId="0" fillId="2" borderId="0" xfId="0" applyNumberFormat="1" applyFill="1" applyAlignment="1">
      <alignment horizontal="right" indent="1"/>
    </xf>
    <xf numFmtId="3" fontId="0" fillId="2" borderId="0" xfId="0" applyNumberFormat="1" applyFill="1"/>
    <xf numFmtId="3" fontId="9" fillId="2" borderId="0" xfId="0" applyNumberFormat="1" applyFont="1" applyFill="1" applyAlignment="1">
      <alignment horizontal="left" indent="1"/>
    </xf>
    <xf numFmtId="3" fontId="0" fillId="2" borderId="0" xfId="0" applyNumberFormat="1" applyFill="1" applyAlignment="1">
      <alignment horizontal="right" indent="1"/>
    </xf>
    <xf numFmtId="3" fontId="1" fillId="2" borderId="3" xfId="0" applyNumberFormat="1" applyFont="1" applyFill="1" applyBorder="1" applyAlignment="1">
      <alignment horizontal="left" indent="1"/>
    </xf>
    <xf numFmtId="166" fontId="1" fillId="2" borderId="3" xfId="0" applyNumberFormat="1" applyFont="1" applyFill="1" applyBorder="1" applyAlignment="1">
      <alignment horizontal="right" indent="1"/>
    </xf>
    <xf numFmtId="166" fontId="1" fillId="2" borderId="0" xfId="0" applyNumberFormat="1" applyFont="1" applyFill="1" applyAlignment="1">
      <alignment horizontal="right" indent="1"/>
    </xf>
    <xf numFmtId="3" fontId="0" fillId="2" borderId="0" xfId="0" applyNumberFormat="1" applyFill="1" applyAlignment="1">
      <alignment horizontal="left" indent="1"/>
    </xf>
    <xf numFmtId="171" fontId="0" fillId="2" borderId="0" xfId="5" applyNumberFormat="1" applyFont="1" applyFill="1"/>
    <xf numFmtId="167" fontId="0" fillId="2" borderId="0" xfId="3" applyNumberFormat="1" applyFont="1" applyFill="1" applyBorder="1" applyAlignment="1">
      <alignment horizontal="right" indent="1"/>
    </xf>
    <xf numFmtId="3" fontId="1" fillId="2" borderId="4" xfId="0" applyNumberFormat="1" applyFont="1" applyFill="1" applyBorder="1" applyAlignment="1">
      <alignment horizontal="left" indent="1"/>
    </xf>
    <xf numFmtId="166" fontId="0" fillId="2" borderId="4" xfId="0" applyNumberFormat="1" applyFill="1" applyBorder="1" applyAlignment="1">
      <alignment horizontal="right" indent="1"/>
    </xf>
    <xf numFmtId="3" fontId="1" fillId="2" borderId="0" xfId="0" applyNumberFormat="1" applyFont="1" applyFill="1" applyAlignment="1">
      <alignment horizontal="center"/>
    </xf>
    <xf numFmtId="3" fontId="1" fillId="2" borderId="4" xfId="0" applyNumberFormat="1" applyFont="1" applyFill="1" applyBorder="1" applyAlignment="1">
      <alignment horizontal="center"/>
    </xf>
    <xf numFmtId="3" fontId="1" fillId="2" borderId="0" xfId="0" applyNumberFormat="1" applyFont="1" applyFill="1"/>
    <xf numFmtId="3" fontId="0" fillId="2" borderId="0" xfId="0" applyNumberFormat="1" applyFill="1" applyAlignment="1">
      <alignment horizontal="left" wrapText="1" indent="1"/>
    </xf>
    <xf numFmtId="167" fontId="0" fillId="2" borderId="0" xfId="3" applyNumberFormat="1" applyFont="1" applyFill="1" applyBorder="1"/>
    <xf numFmtId="3" fontId="0" fillId="2" borderId="5" xfId="0" applyNumberFormat="1" applyFill="1" applyBorder="1" applyAlignment="1">
      <alignment horizontal="left" wrapText="1" indent="2"/>
    </xf>
    <xf numFmtId="3" fontId="0" fillId="2" borderId="4" xfId="0" applyNumberFormat="1" applyFill="1" applyBorder="1" applyAlignment="1">
      <alignment horizontal="left" wrapText="1" indent="2"/>
    </xf>
    <xf numFmtId="3" fontId="0" fillId="2" borderId="5" xfId="0" applyNumberFormat="1" applyFill="1" applyBorder="1" applyAlignment="1">
      <alignment horizontal="left" indent="1"/>
    </xf>
    <xf numFmtId="3" fontId="0" fillId="2" borderId="4" xfId="0" applyNumberFormat="1" applyFill="1" applyBorder="1" applyAlignment="1">
      <alignment horizontal="left" indent="1"/>
    </xf>
    <xf numFmtId="169" fontId="0" fillId="2" borderId="0" xfId="0" applyNumberFormat="1" applyFill="1" applyAlignment="1">
      <alignment horizontal="right" indent="1"/>
    </xf>
    <xf numFmtId="170" fontId="0" fillId="2" borderId="0" xfId="5" applyNumberFormat="1" applyFont="1" applyFill="1" applyAlignment="1">
      <alignment horizontal="right" indent="1"/>
    </xf>
    <xf numFmtId="167" fontId="0" fillId="2" borderId="0" xfId="3" applyNumberFormat="1" applyFont="1" applyFill="1" applyAlignment="1">
      <alignment horizontal="right" indent="1"/>
    </xf>
    <xf numFmtId="166" fontId="1" fillId="2" borderId="4" xfId="0" applyNumberFormat="1" applyFont="1" applyFill="1" applyBorder="1" applyAlignment="1">
      <alignment horizontal="center"/>
    </xf>
    <xf numFmtId="4" fontId="6" fillId="2" borderId="0" xfId="0" applyNumberFormat="1" applyFont="1" applyFill="1" applyAlignment="1">
      <alignment horizontal="right" indent="1"/>
    </xf>
    <xf numFmtId="4" fontId="0" fillId="2" borderId="0" xfId="0" applyNumberFormat="1" applyFill="1" applyAlignment="1">
      <alignment horizontal="right" indent="1"/>
    </xf>
    <xf numFmtId="167" fontId="6" fillId="2" borderId="0" xfId="3" applyNumberFormat="1" applyFont="1" applyFill="1" applyAlignment="1">
      <alignment horizontal="right" indent="1"/>
    </xf>
    <xf numFmtId="168" fontId="6" fillId="2" borderId="0" xfId="0" applyNumberFormat="1" applyFont="1" applyFill="1" applyAlignment="1">
      <alignment horizontal="right" indent="1"/>
    </xf>
    <xf numFmtId="167" fontId="0" fillId="2" borderId="4" xfId="3" applyNumberFormat="1" applyFont="1" applyFill="1" applyBorder="1" applyAlignment="1">
      <alignment horizontal="right" indent="1"/>
    </xf>
    <xf numFmtId="167" fontId="6" fillId="2" borderId="4" xfId="3" applyNumberFormat="1" applyFont="1" applyFill="1" applyBorder="1" applyAlignment="1">
      <alignment horizontal="right" indent="1"/>
    </xf>
    <xf numFmtId="173" fontId="0" fillId="2" borderId="0" xfId="5" applyNumberFormat="1" applyFont="1" applyFill="1" applyBorder="1"/>
    <xf numFmtId="171" fontId="0" fillId="2" borderId="0" xfId="5" applyNumberFormat="1" applyFont="1" applyFill="1" applyBorder="1"/>
    <xf numFmtId="3" fontId="0" fillId="2" borderId="5" xfId="0" applyNumberFormat="1" applyFill="1" applyBorder="1"/>
    <xf numFmtId="4" fontId="0" fillId="2" borderId="5" xfId="0" applyNumberFormat="1" applyFill="1" applyBorder="1" applyAlignment="1">
      <alignment horizontal="right" indent="1"/>
    </xf>
    <xf numFmtId="167" fontId="0" fillId="0" borderId="0" xfId="3" applyNumberFormat="1" applyFont="1"/>
    <xf numFmtId="1" fontId="1" fillId="2" borderId="0" xfId="0" applyNumberFormat="1" applyFont="1" applyFill="1" applyAlignment="1">
      <alignment horizontal="center"/>
    </xf>
    <xf numFmtId="167" fontId="0" fillId="0" borderId="0" xfId="3" applyNumberFormat="1" applyFont="1" applyAlignment="1">
      <alignment horizontal="center" vertical="center"/>
    </xf>
    <xf numFmtId="176" fontId="0" fillId="2" borderId="0" xfId="0" applyNumberFormat="1" applyFill="1" applyAlignment="1">
      <alignment horizontal="right" indent="1"/>
    </xf>
    <xf numFmtId="176" fontId="0" fillId="2" borderId="0" xfId="0" applyNumberFormat="1" applyFill="1"/>
    <xf numFmtId="166" fontId="0" fillId="2" borderId="3" xfId="0" applyNumberFormat="1" applyFill="1" applyBorder="1" applyAlignment="1">
      <alignment horizontal="right" indent="1"/>
    </xf>
    <xf numFmtId="166" fontId="0" fillId="0" borderId="5" xfId="0" applyNumberFormat="1" applyBorder="1" applyAlignment="1">
      <alignment horizontal="right" indent="1"/>
    </xf>
    <xf numFmtId="166" fontId="0" fillId="0" borderId="0" xfId="0" applyNumberFormat="1" applyAlignment="1">
      <alignment horizontal="right" indent="1"/>
    </xf>
    <xf numFmtId="166" fontId="0" fillId="0" borderId="4" xfId="0" applyNumberFormat="1" applyBorder="1" applyAlignment="1">
      <alignment horizontal="right" indent="1"/>
    </xf>
    <xf numFmtId="4" fontId="0" fillId="0" borderId="0" xfId="0" applyNumberFormat="1" applyAlignment="1">
      <alignment horizontal="right" indent="1"/>
    </xf>
    <xf numFmtId="4" fontId="0" fillId="0" borderId="5" xfId="0" applyNumberFormat="1" applyBorder="1" applyAlignment="1">
      <alignment horizontal="right" indent="1"/>
    </xf>
    <xf numFmtId="3" fontId="0" fillId="0" borderId="0" xfId="0" applyNumberFormat="1"/>
    <xf numFmtId="3" fontId="1" fillId="0" borderId="0" xfId="0" applyNumberFormat="1" applyFont="1"/>
    <xf numFmtId="168" fontId="6" fillId="0" borderId="0" xfId="0" applyNumberFormat="1" applyFont="1" applyAlignment="1">
      <alignment horizontal="right" indent="1"/>
    </xf>
    <xf numFmtId="166" fontId="1" fillId="0" borderId="3" xfId="0" applyNumberFormat="1" applyFont="1" applyBorder="1" applyAlignment="1">
      <alignment horizontal="right" indent="1"/>
    </xf>
    <xf numFmtId="167" fontId="0" fillId="0" borderId="0" xfId="3" applyNumberFormat="1" applyFont="1" applyFill="1" applyAlignment="1">
      <alignment horizontal="right" indent="1"/>
    </xf>
    <xf numFmtId="171" fontId="0" fillId="0" borderId="0" xfId="5" applyNumberFormat="1" applyFont="1" applyFill="1" applyBorder="1"/>
    <xf numFmtId="166" fontId="1" fillId="0" borderId="4" xfId="0" applyNumberFormat="1" applyFont="1" applyBorder="1" applyAlignment="1">
      <alignment horizontal="center"/>
    </xf>
    <xf numFmtId="3" fontId="0" fillId="0" borderId="0" xfId="0" applyNumberFormat="1" applyAlignment="1">
      <alignment horizontal="right" indent="1"/>
    </xf>
    <xf numFmtId="167" fontId="6" fillId="0" borderId="0" xfId="3" applyNumberFormat="1" applyFont="1" applyFill="1" applyAlignment="1">
      <alignment horizontal="right" indent="1"/>
    </xf>
    <xf numFmtId="166" fontId="6" fillId="0" borderId="0" xfId="0" applyNumberFormat="1" applyFont="1" applyAlignment="1">
      <alignment horizontal="right" indent="1"/>
    </xf>
    <xf numFmtId="4" fontId="6" fillId="0" borderId="0" xfId="0" applyNumberFormat="1" applyFont="1" applyAlignment="1">
      <alignment horizontal="right" indent="1"/>
    </xf>
    <xf numFmtId="167" fontId="6" fillId="0" borderId="4" xfId="3" applyNumberFormat="1" applyFont="1" applyFill="1" applyBorder="1" applyAlignment="1">
      <alignment horizontal="right" indent="1"/>
    </xf>
    <xf numFmtId="3" fontId="1" fillId="0" borderId="4" xfId="0" applyNumberFormat="1" applyFont="1" applyBorder="1" applyAlignment="1">
      <alignment horizontal="center"/>
    </xf>
    <xf numFmtId="3" fontId="0" fillId="2" borderId="0" xfId="0" applyNumberFormat="1" applyFill="1" applyAlignment="1">
      <alignment vertical="center"/>
    </xf>
    <xf numFmtId="171" fontId="0" fillId="0" borderId="0" xfId="5" applyNumberFormat="1" applyFont="1" applyFill="1"/>
    <xf numFmtId="1" fontId="1" fillId="0" borderId="4" xfId="0" applyNumberFormat="1" applyFont="1" applyBorder="1" applyAlignment="1">
      <alignment horizontal="center"/>
    </xf>
    <xf numFmtId="166" fontId="0" fillId="0" borderId="0" xfId="0" applyNumberFormat="1"/>
    <xf numFmtId="0" fontId="0" fillId="2" borderId="0" xfId="0" applyFill="1" applyAlignment="1">
      <alignment vertical="center"/>
    </xf>
    <xf numFmtId="4" fontId="6" fillId="0" borderId="5" xfId="0" applyNumberFormat="1" applyFont="1" applyBorder="1" applyAlignment="1">
      <alignment horizontal="right" indent="1"/>
    </xf>
    <xf numFmtId="0" fontId="5" fillId="0" borderId="0" xfId="0" applyFont="1" applyAlignment="1">
      <alignment vertical="center"/>
    </xf>
    <xf numFmtId="0" fontId="5" fillId="0" borderId="4" xfId="0" applyFont="1" applyBorder="1" applyAlignment="1">
      <alignment vertical="center"/>
    </xf>
    <xf numFmtId="0" fontId="5" fillId="7" borderId="1" xfId="0" applyFont="1" applyFill="1" applyBorder="1" applyAlignment="1">
      <alignment horizontal="center"/>
    </xf>
    <xf numFmtId="17" fontId="1" fillId="7" borderId="1" xfId="0" applyNumberFormat="1" applyFont="1" applyFill="1" applyBorder="1" applyAlignment="1">
      <alignment horizontal="center" vertical="center"/>
    </xf>
    <xf numFmtId="0" fontId="2" fillId="7" borderId="1" xfId="0" applyFont="1" applyFill="1" applyBorder="1" applyAlignment="1">
      <alignment horizontal="center" vertical="center"/>
    </xf>
    <xf numFmtId="17" fontId="1" fillId="0" borderId="4" xfId="0" applyNumberFormat="1" applyFont="1" applyBorder="1" applyAlignment="1">
      <alignment horizontal="center"/>
    </xf>
    <xf numFmtId="171" fontId="0" fillId="0" borderId="0" xfId="5" applyNumberFormat="1" applyFont="1" applyFill="1" applyAlignment="1">
      <alignment horizontal="right" indent="1"/>
    </xf>
    <xf numFmtId="166" fontId="1" fillId="0" borderId="0" xfId="0" applyNumberFormat="1" applyFont="1" applyAlignment="1">
      <alignment horizontal="right" indent="1"/>
    </xf>
    <xf numFmtId="175" fontId="0" fillId="0" borderId="0" xfId="0" applyNumberFormat="1" applyAlignment="1">
      <alignment horizontal="right" indent="1"/>
    </xf>
    <xf numFmtId="3" fontId="1" fillId="0" borderId="0" xfId="0" applyNumberFormat="1" applyFont="1" applyAlignment="1">
      <alignment horizontal="center"/>
    </xf>
    <xf numFmtId="3" fontId="9" fillId="0" borderId="0" xfId="0" applyNumberFormat="1" applyFont="1" applyAlignment="1">
      <alignment horizontal="left" indent="1"/>
    </xf>
    <xf numFmtId="17" fontId="1" fillId="0" borderId="0" xfId="0" applyNumberFormat="1" applyFont="1" applyAlignment="1">
      <alignment horizontal="center"/>
    </xf>
    <xf numFmtId="3" fontId="1" fillId="0" borderId="0" xfId="0" applyNumberFormat="1" applyFont="1" applyAlignment="1">
      <alignment horizontal="left" indent="1"/>
    </xf>
    <xf numFmtId="0" fontId="0" fillId="0" borderId="0" xfId="0" applyAlignment="1">
      <alignment horizontal="left" indent="2"/>
    </xf>
    <xf numFmtId="3" fontId="1" fillId="0" borderId="3" xfId="0" applyNumberFormat="1" applyFont="1" applyBorder="1" applyAlignment="1">
      <alignment horizontal="left" indent="1"/>
    </xf>
    <xf numFmtId="166" fontId="7" fillId="0" borderId="0" xfId="0" applyNumberFormat="1" applyFont="1" applyAlignment="1">
      <alignment horizontal="right" indent="1"/>
    </xf>
    <xf numFmtId="3" fontId="0" fillId="0" borderId="0" xfId="0" applyNumberFormat="1" applyAlignment="1">
      <alignment horizontal="left" indent="1"/>
    </xf>
    <xf numFmtId="172" fontId="0" fillId="0" borderId="0" xfId="0" applyNumberFormat="1" applyAlignment="1">
      <alignment horizontal="right" indent="1"/>
    </xf>
    <xf numFmtId="167" fontId="1" fillId="0" borderId="0" xfId="3" applyNumberFormat="1" applyFont="1" applyFill="1" applyBorder="1" applyAlignment="1">
      <alignment horizontal="right" indent="1"/>
    </xf>
    <xf numFmtId="3" fontId="1" fillId="0" borderId="5" xfId="0" applyNumberFormat="1" applyFont="1" applyBorder="1" applyAlignment="1">
      <alignment horizontal="left" indent="1"/>
    </xf>
    <xf numFmtId="166" fontId="1" fillId="0" borderId="5" xfId="0" applyNumberFormat="1" applyFont="1" applyBorder="1" applyAlignment="1">
      <alignment horizontal="right" indent="1"/>
    </xf>
    <xf numFmtId="3" fontId="1" fillId="0" borderId="4" xfId="0" applyNumberFormat="1" applyFont="1" applyBorder="1" applyAlignment="1">
      <alignment horizontal="left" indent="1"/>
    </xf>
    <xf numFmtId="0" fontId="0" fillId="0" borderId="8" xfId="0" applyBorder="1"/>
    <xf numFmtId="0" fontId="0" fillId="0" borderId="4" xfId="0" applyBorder="1"/>
    <xf numFmtId="166" fontId="0" fillId="2" borderId="0" xfId="1" applyNumberFormat="1" applyFont="1" applyFill="1" applyAlignment="1">
      <alignment horizontal="center" vertical="center"/>
    </xf>
    <xf numFmtId="166" fontId="0" fillId="0" borderId="0" xfId="0" applyNumberFormat="1" applyAlignment="1">
      <alignment horizontal="center"/>
    </xf>
    <xf numFmtId="166" fontId="11" fillId="3" borderId="0" xfId="0" applyNumberFormat="1" applyFont="1" applyFill="1"/>
    <xf numFmtId="166" fontId="0" fillId="2" borderId="0" xfId="0" applyNumberFormat="1" applyFill="1"/>
    <xf numFmtId="17" fontId="0" fillId="0" borderId="0" xfId="0" applyNumberFormat="1"/>
    <xf numFmtId="17" fontId="11" fillId="4" borderId="0" xfId="0" applyNumberFormat="1" applyFont="1" applyFill="1" applyAlignment="1">
      <alignment horizontal="center"/>
    </xf>
    <xf numFmtId="17" fontId="1" fillId="6" borderId="3" xfId="0" applyNumberFormat="1" applyFont="1" applyFill="1" applyBorder="1" applyAlignment="1">
      <alignment horizontal="center" vertical="center"/>
    </xf>
    <xf numFmtId="0" fontId="1" fillId="6" borderId="5" xfId="0" applyFont="1" applyFill="1" applyBorder="1" applyAlignment="1">
      <alignment horizontal="center" vertical="center"/>
    </xf>
    <xf numFmtId="0" fontId="12" fillId="0" borderId="0" xfId="0" applyFont="1" applyAlignment="1">
      <alignment vertical="center"/>
    </xf>
    <xf numFmtId="3" fontId="1" fillId="0" borderId="4" xfId="0" applyNumberFormat="1" applyFont="1" applyBorder="1" applyAlignment="1">
      <alignment horizontal="center" wrapText="1"/>
    </xf>
    <xf numFmtId="17" fontId="1" fillId="0" borderId="4" xfId="0" applyNumberFormat="1" applyFont="1" applyBorder="1" applyAlignment="1">
      <alignment horizontal="center" wrapText="1"/>
    </xf>
    <xf numFmtId="2" fontId="0" fillId="0" borderId="1" xfId="0" applyNumberFormat="1" applyBorder="1" applyAlignment="1">
      <alignment horizontal="center"/>
    </xf>
    <xf numFmtId="166" fontId="1" fillId="0" borderId="3" xfId="0" applyNumberFormat="1" applyFont="1" applyBorder="1" applyAlignment="1">
      <alignment horizontal="left" indent="1"/>
    </xf>
    <xf numFmtId="166" fontId="0" fillId="0" borderId="0" xfId="0" applyNumberFormat="1" applyAlignment="1">
      <alignment horizontal="left" indent="1"/>
    </xf>
    <xf numFmtId="0" fontId="0" fillId="0" borderId="0" xfId="0" applyAlignment="1">
      <alignment horizontal="right" indent="1"/>
    </xf>
    <xf numFmtId="3" fontId="0" fillId="0" borderId="0" xfId="5" applyNumberFormat="1" applyFont="1" applyFill="1" applyAlignment="1">
      <alignment horizontal="right" indent="1"/>
    </xf>
    <xf numFmtId="0" fontId="6" fillId="0" borderId="0" xfId="0" applyFont="1" applyAlignment="1">
      <alignment horizontal="right" indent="1"/>
    </xf>
    <xf numFmtId="164" fontId="0" fillId="0" borderId="0" xfId="1" applyFont="1" applyAlignment="1">
      <alignment horizontal="right" indent="1"/>
    </xf>
    <xf numFmtId="0" fontId="0" fillId="2" borderId="0" xfId="0" applyFill="1" applyAlignment="1">
      <alignment horizontal="right" indent="1"/>
    </xf>
    <xf numFmtId="2" fontId="0" fillId="0" borderId="0" xfId="0" applyNumberFormat="1" applyAlignment="1">
      <alignment horizontal="right" indent="1"/>
    </xf>
    <xf numFmtId="174" fontId="0" fillId="0" borderId="0" xfId="0" applyNumberFormat="1" applyAlignment="1">
      <alignment horizontal="right" indent="1"/>
    </xf>
    <xf numFmtId="171" fontId="0" fillId="0" borderId="0" xfId="5" applyNumberFormat="1" applyFont="1" applyFill="1" applyAlignment="1">
      <alignment horizontal="left" indent="1"/>
    </xf>
    <xf numFmtId="164" fontId="0" fillId="0" borderId="0" xfId="1" applyFont="1" applyAlignment="1">
      <alignment horizontal="left" indent="1"/>
    </xf>
    <xf numFmtId="0" fontId="0" fillId="0" borderId="0" xfId="0" applyAlignment="1">
      <alignment horizontal="left" indent="1"/>
    </xf>
    <xf numFmtId="166" fontId="7" fillId="0" borderId="3" xfId="0" applyNumberFormat="1" applyFont="1" applyBorder="1" applyAlignment="1">
      <alignment horizontal="left" indent="1"/>
    </xf>
    <xf numFmtId="17" fontId="7" fillId="0" borderId="4" xfId="0" applyNumberFormat="1" applyFont="1" applyBorder="1" applyAlignment="1">
      <alignment horizontal="center" wrapText="1"/>
    </xf>
    <xf numFmtId="0" fontId="1" fillId="7" borderId="11" xfId="0" applyFont="1" applyFill="1" applyBorder="1" applyAlignment="1">
      <alignment horizontal="centerContinuous" vertical="center"/>
    </xf>
    <xf numFmtId="0" fontId="0" fillId="7" borderId="11" xfId="0" applyFill="1" applyBorder="1" applyAlignment="1">
      <alignment horizontal="centerContinuous" vertical="center"/>
    </xf>
    <xf numFmtId="3" fontId="1" fillId="7" borderId="10" xfId="0" applyNumberFormat="1" applyFont="1" applyFill="1" applyBorder="1" applyAlignment="1">
      <alignment horizontal="centerContinuous" vertical="center"/>
    </xf>
    <xf numFmtId="3" fontId="0" fillId="7" borderId="10" xfId="0" applyNumberFormat="1" applyFill="1" applyBorder="1" applyAlignment="1">
      <alignment horizontal="centerContinuous" vertical="center"/>
    </xf>
    <xf numFmtId="0" fontId="1" fillId="7" borderId="10" xfId="0" applyFont="1" applyFill="1" applyBorder="1" applyAlignment="1">
      <alignment horizontal="centerContinuous" vertical="center"/>
    </xf>
    <xf numFmtId="0" fontId="0" fillId="7" borderId="10" xfId="0" applyFill="1" applyBorder="1" applyAlignment="1">
      <alignment horizontal="centerContinuous" vertical="center"/>
    </xf>
    <xf numFmtId="0" fontId="1" fillId="7" borderId="9" xfId="0" applyFont="1" applyFill="1" applyBorder="1" applyAlignment="1">
      <alignment horizontal="centerContinuous" vertical="center"/>
    </xf>
    <xf numFmtId="3" fontId="1" fillId="7" borderId="9" xfId="0" applyNumberFormat="1" applyFont="1" applyFill="1" applyBorder="1" applyAlignment="1">
      <alignment horizontal="centerContinuous" vertical="center"/>
    </xf>
    <xf numFmtId="3" fontId="1" fillId="2" borderId="12" xfId="0" applyNumberFormat="1" applyFont="1" applyFill="1" applyBorder="1" applyAlignment="1">
      <alignment horizontal="center" vertical="center"/>
    </xf>
    <xf numFmtId="3" fontId="1" fillId="8" borderId="4" xfId="0" applyNumberFormat="1" applyFont="1" applyFill="1" applyBorder="1" applyAlignment="1">
      <alignment horizontal="center"/>
    </xf>
    <xf numFmtId="166" fontId="0" fillId="8" borderId="0" xfId="0" applyNumberFormat="1" applyFill="1" applyAlignment="1">
      <alignment horizontal="right" indent="1"/>
    </xf>
    <xf numFmtId="166" fontId="1" fillId="8" borderId="3" xfId="0" applyNumberFormat="1" applyFont="1" applyFill="1" applyBorder="1" applyAlignment="1">
      <alignment horizontal="right" indent="1"/>
    </xf>
    <xf numFmtId="166" fontId="0" fillId="8" borderId="5" xfId="0" applyNumberFormat="1" applyFill="1" applyBorder="1" applyAlignment="1">
      <alignment horizontal="right" indent="1"/>
    </xf>
    <xf numFmtId="166" fontId="0" fillId="8" borderId="4" xfId="0" applyNumberFormat="1" applyFill="1" applyBorder="1" applyAlignment="1">
      <alignment horizontal="right" indent="1"/>
    </xf>
    <xf numFmtId="171" fontId="0" fillId="8" borderId="0" xfId="5" applyNumberFormat="1" applyFont="1" applyFill="1"/>
    <xf numFmtId="166" fontId="1" fillId="8" borderId="4" xfId="0" applyNumberFormat="1" applyFont="1" applyFill="1" applyBorder="1" applyAlignment="1">
      <alignment horizontal="right" indent="1"/>
    </xf>
    <xf numFmtId="4" fontId="0" fillId="8" borderId="0" xfId="0" applyNumberFormat="1" applyFill="1" applyAlignment="1">
      <alignment horizontal="right" indent="1"/>
    </xf>
    <xf numFmtId="3" fontId="0" fillId="8" borderId="0" xfId="0" applyNumberFormat="1" applyFill="1" applyAlignment="1">
      <alignment horizontal="right" indent="1"/>
    </xf>
    <xf numFmtId="167" fontId="0" fillId="8" borderId="0" xfId="3" applyNumberFormat="1" applyFont="1" applyFill="1" applyAlignment="1">
      <alignment horizontal="right" indent="1"/>
    </xf>
    <xf numFmtId="167" fontId="6" fillId="8" borderId="0" xfId="3" applyNumberFormat="1" applyFont="1" applyFill="1" applyAlignment="1">
      <alignment horizontal="right" indent="1"/>
    </xf>
    <xf numFmtId="168" fontId="6" fillId="8" borderId="0" xfId="0" applyNumberFormat="1" applyFont="1" applyFill="1" applyAlignment="1">
      <alignment horizontal="right" indent="1"/>
    </xf>
    <xf numFmtId="4" fontId="6" fillId="8" borderId="0" xfId="0" applyNumberFormat="1" applyFont="1" applyFill="1" applyAlignment="1">
      <alignment horizontal="right" indent="1"/>
    </xf>
    <xf numFmtId="167" fontId="0" fillId="8" borderId="4" xfId="3" applyNumberFormat="1" applyFont="1" applyFill="1" applyBorder="1" applyAlignment="1">
      <alignment horizontal="right" indent="1"/>
    </xf>
    <xf numFmtId="1" fontId="1" fillId="8" borderId="5" xfId="0" applyNumberFormat="1" applyFont="1" applyFill="1" applyBorder="1" applyAlignment="1">
      <alignment horizontal="center"/>
    </xf>
    <xf numFmtId="1" fontId="1" fillId="8" borderId="4" xfId="0" applyNumberFormat="1" applyFont="1" applyFill="1" applyBorder="1" applyAlignment="1">
      <alignment horizontal="center"/>
    </xf>
    <xf numFmtId="167" fontId="6" fillId="8" borderId="4" xfId="3" applyNumberFormat="1" applyFont="1" applyFill="1" applyBorder="1" applyAlignment="1">
      <alignment horizontal="right" indent="1"/>
    </xf>
    <xf numFmtId="10" fontId="0" fillId="8" borderId="0" xfId="3" applyNumberFormat="1" applyFont="1" applyFill="1"/>
    <xf numFmtId="167" fontId="0" fillId="8" borderId="0" xfId="3" applyNumberFormat="1" applyFont="1" applyFill="1" applyBorder="1"/>
    <xf numFmtId="166" fontId="1" fillId="8" borderId="4" xfId="0" applyNumberFormat="1" applyFont="1" applyFill="1" applyBorder="1" applyAlignment="1">
      <alignment horizontal="center"/>
    </xf>
    <xf numFmtId="3" fontId="1" fillId="8" borderId="4" xfId="0" applyNumberFormat="1" applyFont="1" applyFill="1" applyBorder="1" applyAlignment="1">
      <alignment horizontal="center" wrapText="1"/>
    </xf>
    <xf numFmtId="3" fontId="12" fillId="0" borderId="4" xfId="0" applyNumberFormat="1" applyFont="1" applyBorder="1" applyAlignment="1">
      <alignment horizontal="center"/>
    </xf>
    <xf numFmtId="3" fontId="12" fillId="8" borderId="4" xfId="0" applyNumberFormat="1" applyFont="1" applyFill="1" applyBorder="1" applyAlignment="1">
      <alignment horizontal="center"/>
    </xf>
    <xf numFmtId="166" fontId="14" fillId="2" borderId="0" xfId="0" applyNumberFormat="1" applyFont="1" applyFill="1" applyAlignment="1">
      <alignment horizontal="right" indent="1"/>
    </xf>
    <xf numFmtId="166" fontId="14" fillId="8" borderId="0" xfId="0" applyNumberFormat="1" applyFont="1" applyFill="1" applyAlignment="1">
      <alignment horizontal="right" indent="1"/>
    </xf>
    <xf numFmtId="166" fontId="14" fillId="0" borderId="0" xfId="0" applyNumberFormat="1" applyFont="1" applyAlignment="1">
      <alignment horizontal="right" indent="1"/>
    </xf>
    <xf numFmtId="166" fontId="12" fillId="2" borderId="3" xfId="0" applyNumberFormat="1" applyFont="1" applyFill="1" applyBorder="1" applyAlignment="1">
      <alignment horizontal="right" indent="1"/>
    </xf>
    <xf numFmtId="166" fontId="12" fillId="8" borderId="3" xfId="0" applyNumberFormat="1" applyFont="1" applyFill="1" applyBorder="1" applyAlignment="1">
      <alignment horizontal="right" indent="1"/>
    </xf>
    <xf numFmtId="166" fontId="12" fillId="0" borderId="3" xfId="0" applyNumberFormat="1" applyFont="1" applyBorder="1" applyAlignment="1">
      <alignment horizontal="right" indent="1"/>
    </xf>
    <xf numFmtId="167" fontId="14" fillId="0" borderId="0" xfId="3" applyNumberFormat="1" applyFont="1" applyFill="1" applyAlignment="1">
      <alignment horizontal="right" indent="1"/>
    </xf>
    <xf numFmtId="167" fontId="14" fillId="8" borderId="0" xfId="3" applyNumberFormat="1" applyFont="1" applyFill="1" applyAlignment="1">
      <alignment horizontal="right" indent="1"/>
    </xf>
    <xf numFmtId="166" fontId="14" fillId="0" borderId="5" xfId="0" applyNumberFormat="1" applyFont="1" applyBorder="1" applyAlignment="1">
      <alignment horizontal="right" indent="1"/>
    </xf>
    <xf numFmtId="166" fontId="14" fillId="8" borderId="5" xfId="0" applyNumberFormat="1" applyFont="1" applyFill="1" applyBorder="1" applyAlignment="1">
      <alignment horizontal="right" indent="1"/>
    </xf>
    <xf numFmtId="166" fontId="14" fillId="8" borderId="4" xfId="0" applyNumberFormat="1" applyFont="1" applyFill="1" applyBorder="1" applyAlignment="1">
      <alignment horizontal="right" indent="1"/>
    </xf>
    <xf numFmtId="171" fontId="14" fillId="0" borderId="0" xfId="5" applyNumberFormat="1" applyFont="1" applyFill="1" applyBorder="1"/>
    <xf numFmtId="10" fontId="14" fillId="8" borderId="0" xfId="3" applyNumberFormat="1" applyFont="1" applyFill="1"/>
    <xf numFmtId="166" fontId="14" fillId="0" borderId="4" xfId="0" applyNumberFormat="1" applyFont="1" applyBorder="1" applyAlignment="1">
      <alignment horizontal="right" indent="1"/>
    </xf>
    <xf numFmtId="166" fontId="14" fillId="2" borderId="5" xfId="0" applyNumberFormat="1" applyFont="1" applyFill="1" applyBorder="1" applyAlignment="1">
      <alignment horizontal="right" indent="1"/>
    </xf>
    <xf numFmtId="3" fontId="14" fillId="0" borderId="0" xfId="0" applyNumberFormat="1" applyFont="1"/>
    <xf numFmtId="167" fontId="14" fillId="8" borderId="0" xfId="3" applyNumberFormat="1" applyFont="1" applyFill="1" applyBorder="1"/>
    <xf numFmtId="166" fontId="12" fillId="0" borderId="4" xfId="0" applyNumberFormat="1" applyFont="1" applyBorder="1" applyAlignment="1">
      <alignment horizontal="center"/>
    </xf>
    <xf numFmtId="166" fontId="12" fillId="8" borderId="4" xfId="0" applyNumberFormat="1" applyFont="1" applyFill="1" applyBorder="1" applyAlignment="1">
      <alignment horizontal="center"/>
    </xf>
    <xf numFmtId="4" fontId="14" fillId="0" borderId="5" xfId="0" applyNumberFormat="1" applyFont="1" applyBorder="1" applyAlignment="1">
      <alignment horizontal="right" indent="1"/>
    </xf>
    <xf numFmtId="4" fontId="14" fillId="8" borderId="0" xfId="0" applyNumberFormat="1" applyFont="1" applyFill="1" applyAlignment="1">
      <alignment horizontal="right" indent="1"/>
    </xf>
    <xf numFmtId="4" fontId="14" fillId="0" borderId="0" xfId="0" applyNumberFormat="1" applyFont="1" applyAlignment="1">
      <alignment horizontal="right" indent="1"/>
    </xf>
    <xf numFmtId="3" fontId="14" fillId="0" borderId="0" xfId="0" applyNumberFormat="1" applyFont="1" applyAlignment="1">
      <alignment horizontal="right" indent="1"/>
    </xf>
    <xf numFmtId="3" fontId="14" fillId="8" borderId="0" xfId="0" applyNumberFormat="1" applyFont="1" applyFill="1" applyAlignment="1">
      <alignment horizontal="right" indent="1"/>
    </xf>
    <xf numFmtId="167" fontId="14" fillId="2" borderId="0" xfId="3" applyNumberFormat="1" applyFont="1" applyFill="1" applyAlignment="1">
      <alignment horizontal="right" indent="1"/>
    </xf>
    <xf numFmtId="168" fontId="14" fillId="0" borderId="0" xfId="0" applyNumberFormat="1" applyFont="1" applyAlignment="1">
      <alignment horizontal="right" indent="1"/>
    </xf>
    <xf numFmtId="168" fontId="14" fillId="8" borderId="0" xfId="0" applyNumberFormat="1" applyFont="1" applyFill="1" applyAlignment="1">
      <alignment horizontal="right" indent="1"/>
    </xf>
    <xf numFmtId="167" fontId="14" fillId="0" borderId="4" xfId="3" applyNumberFormat="1" applyFont="1" applyFill="1" applyBorder="1" applyAlignment="1">
      <alignment horizontal="right" indent="1"/>
    </xf>
    <xf numFmtId="167" fontId="14" fillId="8" borderId="4" xfId="3" applyNumberFormat="1" applyFont="1" applyFill="1" applyBorder="1" applyAlignment="1">
      <alignment horizontal="right" indent="1"/>
    </xf>
    <xf numFmtId="3" fontId="12" fillId="2" borderId="4" xfId="0" applyNumberFormat="1" applyFont="1" applyFill="1" applyBorder="1" applyAlignment="1">
      <alignment horizontal="center"/>
    </xf>
    <xf numFmtId="171" fontId="14" fillId="0" borderId="0" xfId="5" applyNumberFormat="1" applyFont="1" applyFill="1"/>
    <xf numFmtId="171" fontId="14" fillId="8" borderId="0" xfId="5" applyNumberFormat="1" applyFont="1" applyFill="1"/>
    <xf numFmtId="1" fontId="12" fillId="8" borderId="5" xfId="0" applyNumberFormat="1" applyFont="1" applyFill="1" applyBorder="1" applyAlignment="1">
      <alignment horizontal="center"/>
    </xf>
    <xf numFmtId="1" fontId="12" fillId="0" borderId="4" xfId="0" applyNumberFormat="1" applyFont="1" applyBorder="1" applyAlignment="1">
      <alignment horizontal="center"/>
    </xf>
    <xf numFmtId="1" fontId="12" fillId="8" borderId="4" xfId="0" applyNumberFormat="1" applyFont="1" applyFill="1" applyBorder="1" applyAlignment="1">
      <alignment horizontal="center"/>
    </xf>
    <xf numFmtId="17" fontId="12" fillId="0" borderId="4" xfId="0" applyNumberFormat="1" applyFont="1" applyBorder="1" applyAlignment="1">
      <alignment horizontal="center"/>
    </xf>
    <xf numFmtId="0" fontId="14" fillId="0" borderId="0" xfId="0" applyFont="1"/>
    <xf numFmtId="171" fontId="14" fillId="0" borderId="0" xfId="5" applyNumberFormat="1" applyFont="1" applyFill="1" applyAlignment="1">
      <alignment horizontal="right" indent="1"/>
    </xf>
    <xf numFmtId="166" fontId="12" fillId="0" borderId="3" xfId="0" applyNumberFormat="1" applyFont="1" applyBorder="1" applyAlignment="1">
      <alignment horizontal="left" indent="1"/>
    </xf>
    <xf numFmtId="3" fontId="14" fillId="0" borderId="0" xfId="5" applyNumberFormat="1" applyFont="1" applyFill="1" applyAlignment="1">
      <alignment horizontal="right" indent="1"/>
    </xf>
    <xf numFmtId="171" fontId="14" fillId="0" borderId="0" xfId="5" applyNumberFormat="1" applyFont="1" applyFill="1" applyAlignment="1">
      <alignment horizontal="left" indent="1"/>
    </xf>
    <xf numFmtId="164" fontId="14" fillId="0" borderId="0" xfId="1" applyFont="1" applyFill="1" applyAlignment="1">
      <alignment horizontal="right" indent="1"/>
    </xf>
    <xf numFmtId="0" fontId="14" fillId="0" borderId="0" xfId="0" applyFont="1" applyAlignment="1">
      <alignment horizontal="right" indent="1"/>
    </xf>
    <xf numFmtId="0" fontId="14" fillId="0" borderId="0" xfId="0" applyFont="1" applyAlignment="1">
      <alignment horizontal="left" indent="1"/>
    </xf>
    <xf numFmtId="166" fontId="12" fillId="0" borderId="0" xfId="0" applyNumberFormat="1" applyFont="1" applyAlignment="1">
      <alignment horizontal="right" indent="1"/>
    </xf>
    <xf numFmtId="2" fontId="14" fillId="0" borderId="0" xfId="0" applyNumberFormat="1" applyFont="1" applyAlignment="1">
      <alignment horizontal="right" indent="1"/>
    </xf>
    <xf numFmtId="175" fontId="14" fillId="0" borderId="0" xfId="0" applyNumberFormat="1" applyFont="1" applyAlignment="1">
      <alignment horizontal="right" indent="1"/>
    </xf>
    <xf numFmtId="17" fontId="7" fillId="0" borderId="4" xfId="0" applyNumberFormat="1" applyFont="1" applyBorder="1" applyAlignment="1">
      <alignment horizontal="center"/>
    </xf>
    <xf numFmtId="0" fontId="6" fillId="0" borderId="0" xfId="0" applyFont="1"/>
    <xf numFmtId="171" fontId="6" fillId="0" borderId="0" xfId="5" applyNumberFormat="1" applyFont="1" applyFill="1" applyAlignment="1">
      <alignment horizontal="right" indent="1"/>
    </xf>
    <xf numFmtId="0" fontId="6" fillId="0" borderId="0" xfId="0" applyFont="1" applyAlignment="1">
      <alignment horizontal="left" indent="1"/>
    </xf>
    <xf numFmtId="2" fontId="6" fillId="0" borderId="0" xfId="0" applyNumberFormat="1" applyFont="1" applyAlignment="1">
      <alignment horizontal="right" indent="1"/>
    </xf>
    <xf numFmtId="166" fontId="7" fillId="0" borderId="3" xfId="0" applyNumberFormat="1" applyFont="1" applyBorder="1" applyAlignment="1">
      <alignment horizontal="right" indent="1"/>
    </xf>
    <xf numFmtId="175" fontId="6" fillId="0" borderId="0" xfId="0" applyNumberFormat="1" applyFont="1" applyAlignment="1">
      <alignment horizontal="right" indent="1"/>
    </xf>
    <xf numFmtId="166" fontId="3" fillId="0" borderId="0" xfId="1" applyNumberFormat="1" applyFont="1" applyFill="1" applyAlignment="1">
      <alignment horizontal="center" vertical="center"/>
    </xf>
    <xf numFmtId="166" fontId="3" fillId="0" borderId="0" xfId="1" applyNumberFormat="1" applyFont="1" applyAlignment="1">
      <alignment horizontal="center" vertical="center"/>
    </xf>
    <xf numFmtId="0" fontId="0" fillId="0" borderId="0" xfId="0" applyAlignment="1">
      <alignment vertical="center"/>
    </xf>
    <xf numFmtId="9" fontId="0" fillId="0" borderId="0" xfId="3" applyFont="1"/>
    <xf numFmtId="166" fontId="0" fillId="0" borderId="5" xfId="0" applyNumberFormat="1" applyBorder="1"/>
    <xf numFmtId="166" fontId="0" fillId="0" borderId="4" xfId="0" applyNumberFormat="1" applyBorder="1"/>
    <xf numFmtId="0" fontId="2" fillId="0" borderId="0" xfId="0" applyFont="1" applyAlignment="1">
      <alignment vertical="center"/>
    </xf>
    <xf numFmtId="3" fontId="1" fillId="2" borderId="0" xfId="0" applyNumberFormat="1" applyFont="1" applyFill="1" applyAlignment="1">
      <alignment horizontal="center" vertical="center"/>
    </xf>
    <xf numFmtId="166" fontId="0" fillId="2" borderId="0" xfId="0" applyNumberFormat="1" applyFill="1" applyAlignment="1">
      <alignment horizontal="right" vertical="center"/>
    </xf>
    <xf numFmtId="166" fontId="1" fillId="2" borderId="0" xfId="0" applyNumberFormat="1" applyFont="1" applyFill="1" applyAlignment="1">
      <alignment horizontal="right" vertical="center"/>
    </xf>
    <xf numFmtId="14" fontId="0" fillId="7" borderId="10" xfId="0" applyNumberFormat="1" applyFill="1" applyBorder="1" applyAlignment="1">
      <alignment horizontal="centerContinuous" vertical="center"/>
    </xf>
    <xf numFmtId="3" fontId="0" fillId="2" borderId="5" xfId="0" applyNumberFormat="1" applyFill="1" applyBorder="1" applyAlignment="1">
      <alignment horizontal="left" vertical="center" wrapText="1" indent="2"/>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left" wrapText="1"/>
    </xf>
    <xf numFmtId="17" fontId="0" fillId="6" borderId="5" xfId="0" applyNumberFormat="1" applyFill="1" applyBorder="1" applyAlignment="1">
      <alignment horizontal="center"/>
    </xf>
    <xf numFmtId="17" fontId="0" fillId="6" borderId="6" xfId="0" applyNumberFormat="1" applyFill="1" applyBorder="1" applyAlignment="1">
      <alignment horizontal="center"/>
    </xf>
    <xf numFmtId="0" fontId="0" fillId="0" borderId="0" xfId="0" applyAlignment="1">
      <alignment horizontal="center"/>
    </xf>
    <xf numFmtId="0" fontId="0" fillId="0" borderId="7" xfId="0" applyBorder="1" applyAlignment="1">
      <alignment horizontal="center"/>
    </xf>
    <xf numFmtId="17" fontId="2" fillId="4" borderId="0" xfId="0" applyNumberFormat="1" applyFont="1" applyFill="1" applyAlignment="1">
      <alignment horizontal="center" vertical="center"/>
    </xf>
    <xf numFmtId="17" fontId="2" fillId="3" borderId="0" xfId="0" applyNumberFormat="1" applyFont="1" applyFill="1" applyAlignment="1">
      <alignment horizontal="center" vertical="center"/>
    </xf>
    <xf numFmtId="17" fontId="2" fillId="5" borderId="0" xfId="0" applyNumberFormat="1" applyFont="1" applyFill="1" applyAlignment="1">
      <alignment horizontal="center" vertical="center"/>
    </xf>
  </cellXfs>
  <cellStyles count="6">
    <cellStyle name="Millares" xfId="5" builtinId="3"/>
    <cellStyle name="Millares [0]" xfId="1" builtinId="6"/>
    <cellStyle name="Normal" xfId="0" builtinId="0"/>
    <cellStyle name="Normal 2" xfId="2" xr:uid="{00000000-0005-0000-0000-000003000000}"/>
    <cellStyle name="Normal 2 2" xfId="4" xr:uid="{00000000-0005-0000-0000-000004000000}"/>
    <cellStyle name="Porcentaje" xfId="3" builtinId="5"/>
  </cellStyles>
  <dxfs count="0"/>
  <tableStyles count="0" defaultTableStyle="TableStyleMedium2" defaultPivotStyle="PivotStyleLight16"/>
  <colors>
    <mruColors>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
  <dimension ref="B2:L17"/>
  <sheetViews>
    <sheetView showGridLines="0" tabSelected="1" zoomScale="80" zoomScaleNormal="80" zoomScaleSheetLayoutView="80" workbookViewId="0"/>
  </sheetViews>
  <sheetFormatPr baseColWidth="10" defaultRowHeight="14.5" x14ac:dyDescent="0.35"/>
  <cols>
    <col min="1" max="1" width="4.26953125" customWidth="1"/>
  </cols>
  <sheetData>
    <row r="2" spans="2:12" ht="15" customHeight="1" x14ac:dyDescent="0.35">
      <c r="B2" s="235" t="s">
        <v>12</v>
      </c>
      <c r="C2" s="235"/>
      <c r="D2" s="235"/>
      <c r="E2" s="235"/>
      <c r="F2" s="235"/>
      <c r="G2" s="235"/>
      <c r="H2" s="235"/>
      <c r="I2" s="235"/>
      <c r="J2" s="235"/>
      <c r="K2" s="235"/>
      <c r="L2" s="235"/>
    </row>
    <row r="3" spans="2:12" x14ac:dyDescent="0.35">
      <c r="B3" s="235"/>
      <c r="C3" s="235"/>
      <c r="D3" s="235"/>
      <c r="E3" s="235"/>
      <c r="F3" s="235"/>
      <c r="G3" s="235"/>
      <c r="H3" s="235"/>
      <c r="I3" s="235"/>
      <c r="J3" s="235"/>
      <c r="K3" s="235"/>
      <c r="L3" s="235"/>
    </row>
    <row r="4" spans="2:12" x14ac:dyDescent="0.35">
      <c r="B4" s="235"/>
      <c r="C4" s="235"/>
      <c r="D4" s="235"/>
      <c r="E4" s="235"/>
      <c r="F4" s="235"/>
      <c r="G4" s="235"/>
      <c r="H4" s="235"/>
      <c r="I4" s="235"/>
      <c r="J4" s="235"/>
      <c r="K4" s="235"/>
      <c r="L4" s="235"/>
    </row>
    <row r="5" spans="2:12" x14ac:dyDescent="0.35">
      <c r="B5" s="235"/>
      <c r="C5" s="235"/>
      <c r="D5" s="235"/>
      <c r="E5" s="235"/>
      <c r="F5" s="235"/>
      <c r="G5" s="235"/>
      <c r="H5" s="235"/>
      <c r="I5" s="235"/>
      <c r="J5" s="235"/>
      <c r="K5" s="235"/>
      <c r="L5" s="235"/>
    </row>
    <row r="6" spans="2:12" x14ac:dyDescent="0.35">
      <c r="B6" s="235"/>
      <c r="C6" s="235"/>
      <c r="D6" s="235"/>
      <c r="E6" s="235"/>
      <c r="F6" s="235"/>
      <c r="G6" s="235"/>
      <c r="H6" s="235"/>
      <c r="I6" s="235"/>
      <c r="J6" s="235"/>
      <c r="K6" s="235"/>
      <c r="L6" s="235"/>
    </row>
    <row r="7" spans="2:12" x14ac:dyDescent="0.35">
      <c r="B7" s="235"/>
      <c r="C7" s="235"/>
      <c r="D7" s="235"/>
      <c r="E7" s="235"/>
      <c r="F7" s="235"/>
      <c r="G7" s="235"/>
      <c r="H7" s="235"/>
      <c r="I7" s="235"/>
      <c r="J7" s="235"/>
      <c r="K7" s="235"/>
      <c r="L7" s="235"/>
    </row>
    <row r="8" spans="2:12" x14ac:dyDescent="0.35">
      <c r="B8" s="235"/>
      <c r="C8" s="235"/>
      <c r="D8" s="235"/>
      <c r="E8" s="235"/>
      <c r="F8" s="235"/>
      <c r="G8" s="235"/>
      <c r="H8" s="235"/>
      <c r="I8" s="235"/>
      <c r="J8" s="235"/>
      <c r="K8" s="235"/>
      <c r="L8" s="235"/>
    </row>
    <row r="9" spans="2:12" x14ac:dyDescent="0.35">
      <c r="B9" s="235"/>
      <c r="C9" s="235"/>
      <c r="D9" s="235"/>
      <c r="E9" s="235"/>
      <c r="F9" s="235"/>
      <c r="G9" s="235"/>
      <c r="H9" s="235"/>
      <c r="I9" s="235"/>
      <c r="J9" s="235"/>
      <c r="K9" s="235"/>
      <c r="L9" s="235"/>
    </row>
    <row r="10" spans="2:12" x14ac:dyDescent="0.35">
      <c r="B10" s="235"/>
      <c r="C10" s="235"/>
      <c r="D10" s="235"/>
      <c r="E10" s="235"/>
      <c r="F10" s="235"/>
      <c r="G10" s="235"/>
      <c r="H10" s="235"/>
      <c r="I10" s="235"/>
      <c r="J10" s="235"/>
      <c r="K10" s="235"/>
      <c r="L10" s="235"/>
    </row>
    <row r="11" spans="2:12" x14ac:dyDescent="0.35">
      <c r="B11" s="235"/>
      <c r="C11" s="235"/>
      <c r="D11" s="235"/>
      <c r="E11" s="235"/>
      <c r="F11" s="235"/>
      <c r="G11" s="235"/>
      <c r="H11" s="235"/>
      <c r="I11" s="235"/>
      <c r="J11" s="235"/>
      <c r="K11" s="235"/>
      <c r="L11" s="235"/>
    </row>
    <row r="12" spans="2:12" x14ac:dyDescent="0.35">
      <c r="B12" s="235"/>
      <c r="C12" s="235"/>
      <c r="D12" s="235"/>
      <c r="E12" s="235"/>
      <c r="F12" s="235"/>
      <c r="G12" s="235"/>
      <c r="H12" s="235"/>
      <c r="I12" s="235"/>
      <c r="J12" s="235"/>
      <c r="K12" s="235"/>
      <c r="L12" s="235"/>
    </row>
    <row r="13" spans="2:12" x14ac:dyDescent="0.35">
      <c r="B13" s="235"/>
      <c r="C13" s="235"/>
      <c r="D13" s="235"/>
      <c r="E13" s="235"/>
      <c r="F13" s="235"/>
      <c r="G13" s="235"/>
      <c r="H13" s="235"/>
      <c r="I13" s="235"/>
      <c r="J13" s="235"/>
      <c r="K13" s="235"/>
      <c r="L13" s="235"/>
    </row>
    <row r="14" spans="2:12" x14ac:dyDescent="0.35">
      <c r="B14" s="235"/>
      <c r="C14" s="235"/>
      <c r="D14" s="235"/>
      <c r="E14" s="235"/>
      <c r="F14" s="235"/>
      <c r="G14" s="235"/>
      <c r="H14" s="235"/>
      <c r="I14" s="235"/>
      <c r="J14" s="235"/>
      <c r="K14" s="235"/>
      <c r="L14" s="235"/>
    </row>
    <row r="15" spans="2:12" x14ac:dyDescent="0.35">
      <c r="B15" s="235"/>
      <c r="C15" s="235"/>
      <c r="D15" s="235"/>
      <c r="E15" s="235"/>
      <c r="F15" s="235"/>
      <c r="G15" s="235"/>
      <c r="H15" s="235"/>
      <c r="I15" s="235"/>
      <c r="J15" s="235"/>
      <c r="K15" s="235"/>
      <c r="L15" s="235"/>
    </row>
    <row r="16" spans="2:12" x14ac:dyDescent="0.35">
      <c r="B16" s="235"/>
      <c r="C16" s="235"/>
      <c r="D16" s="235"/>
      <c r="E16" s="235"/>
      <c r="F16" s="235"/>
      <c r="G16" s="235"/>
      <c r="H16" s="235"/>
      <c r="I16" s="235"/>
      <c r="J16" s="235"/>
      <c r="K16" s="235"/>
      <c r="L16" s="235"/>
    </row>
    <row r="17" spans="2:12" x14ac:dyDescent="0.35">
      <c r="B17" s="235"/>
      <c r="C17" s="235"/>
      <c r="D17" s="235"/>
      <c r="E17" s="235"/>
      <c r="F17" s="235"/>
      <c r="G17" s="235"/>
      <c r="H17" s="235"/>
      <c r="I17" s="235"/>
      <c r="J17" s="235"/>
      <c r="K17" s="235"/>
      <c r="L17" s="235"/>
    </row>
  </sheetData>
  <mergeCells count="1">
    <mergeCell ref="B2:L17"/>
  </mergeCells>
  <pageMargins left="0.7" right="0.7" top="0.75" bottom="0.75" header="0.3" footer="0.3"/>
  <pageSetup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2"/>
  <dimension ref="B2:K33"/>
  <sheetViews>
    <sheetView showGridLines="0" zoomScale="81" zoomScaleNormal="80" zoomScaleSheetLayoutView="80" workbookViewId="0"/>
  </sheetViews>
  <sheetFormatPr baseColWidth="10" defaultRowHeight="14.5" x14ac:dyDescent="0.35"/>
  <cols>
    <col min="1" max="1" width="5.26953125" customWidth="1"/>
    <col min="2" max="2" width="4.1796875" customWidth="1"/>
    <col min="11" max="11" width="18.7265625" customWidth="1"/>
  </cols>
  <sheetData>
    <row r="2" spans="2:11" x14ac:dyDescent="0.35">
      <c r="B2" s="1" t="s">
        <v>224</v>
      </c>
    </row>
    <row r="4" spans="2:11" ht="64" customHeight="1" x14ac:dyDescent="0.35">
      <c r="B4" s="235" t="s">
        <v>223</v>
      </c>
      <c r="C4" s="236"/>
      <c r="D4" s="236"/>
      <c r="E4" s="236"/>
      <c r="F4" s="236"/>
      <c r="G4" s="236"/>
      <c r="H4" s="236"/>
      <c r="I4" s="236"/>
      <c r="J4" s="236"/>
      <c r="K4" s="236"/>
    </row>
    <row r="5" spans="2:11" s="225" customFormat="1" ht="60.5" customHeight="1" x14ac:dyDescent="0.35">
      <c r="B5" s="235" t="s">
        <v>221</v>
      </c>
      <c r="C5" s="235"/>
      <c r="D5" s="235"/>
      <c r="E5" s="235"/>
      <c r="F5" s="235"/>
      <c r="G5" s="235"/>
      <c r="H5" s="235"/>
      <c r="I5" s="235"/>
      <c r="J5" s="235"/>
      <c r="K5" s="235"/>
    </row>
    <row r="6" spans="2:11" ht="57.75" customHeight="1" x14ac:dyDescent="0.35">
      <c r="B6" s="237" t="s">
        <v>222</v>
      </c>
      <c r="C6" s="237"/>
      <c r="D6" s="237"/>
      <c r="E6" s="237"/>
      <c r="F6" s="237"/>
      <c r="G6" s="237"/>
      <c r="H6" s="237"/>
      <c r="I6" s="237"/>
      <c r="J6" s="237"/>
      <c r="K6" s="237"/>
    </row>
    <row r="7" spans="2:11" ht="22.5" customHeight="1" x14ac:dyDescent="0.35">
      <c r="B7" s="237"/>
      <c r="C7" s="237"/>
      <c r="D7" s="237"/>
      <c r="E7" s="237"/>
      <c r="F7" s="237"/>
      <c r="G7" s="237"/>
      <c r="H7" s="237"/>
      <c r="I7" s="237"/>
      <c r="J7" s="237"/>
      <c r="K7" s="237"/>
    </row>
    <row r="8" spans="2:11" x14ac:dyDescent="0.35">
      <c r="B8" s="1" t="s">
        <v>225</v>
      </c>
    </row>
    <row r="9" spans="2:11" x14ac:dyDescent="0.35">
      <c r="B9" s="1"/>
    </row>
    <row r="10" spans="2:11" ht="89" customHeight="1" x14ac:dyDescent="0.35">
      <c r="B10" s="235" t="s">
        <v>226</v>
      </c>
      <c r="C10" s="236"/>
      <c r="D10" s="236"/>
      <c r="E10" s="236"/>
      <c r="F10" s="236"/>
      <c r="G10" s="236"/>
      <c r="H10" s="236"/>
      <c r="I10" s="236"/>
      <c r="J10" s="236"/>
      <c r="K10" s="236"/>
    </row>
    <row r="11" spans="2:11" ht="8" customHeight="1" x14ac:dyDescent="0.35">
      <c r="B11" s="1"/>
    </row>
    <row r="12" spans="2:11" ht="37.5" customHeight="1" x14ac:dyDescent="0.35">
      <c r="B12" s="235" t="s">
        <v>227</v>
      </c>
      <c r="C12" s="236"/>
      <c r="D12" s="236"/>
      <c r="E12" s="236"/>
      <c r="F12" s="236"/>
      <c r="G12" s="236"/>
      <c r="H12" s="236"/>
      <c r="I12" s="236"/>
      <c r="J12" s="236"/>
      <c r="K12" s="236"/>
    </row>
    <row r="13" spans="2:11" x14ac:dyDescent="0.35">
      <c r="B13" s="1"/>
    </row>
    <row r="14" spans="2:11" x14ac:dyDescent="0.35">
      <c r="B14" s="1" t="s">
        <v>228</v>
      </c>
      <c r="C14" s="1"/>
    </row>
    <row r="16" spans="2:11" x14ac:dyDescent="0.35">
      <c r="B16" s="225">
        <v>1</v>
      </c>
      <c r="C16" s="225" t="s">
        <v>13</v>
      </c>
    </row>
    <row r="17" spans="2:11" x14ac:dyDescent="0.35">
      <c r="B17" s="225">
        <v>2</v>
      </c>
      <c r="C17" s="225" t="s">
        <v>14</v>
      </c>
    </row>
    <row r="18" spans="2:11" x14ac:dyDescent="0.35">
      <c r="B18" s="225">
        <v>3</v>
      </c>
      <c r="C18" s="225" t="s">
        <v>15</v>
      </c>
    </row>
    <row r="19" spans="2:11" x14ac:dyDescent="0.35">
      <c r="B19" s="225">
        <v>4</v>
      </c>
      <c r="C19" s="225" t="s">
        <v>16</v>
      </c>
    </row>
    <row r="20" spans="2:11" x14ac:dyDescent="0.35">
      <c r="B20" s="225">
        <v>5</v>
      </c>
      <c r="C20" s="225" t="s">
        <v>17</v>
      </c>
    </row>
    <row r="21" spans="2:11" x14ac:dyDescent="0.35">
      <c r="B21" s="225">
        <v>6</v>
      </c>
      <c r="C21" s="225" t="s">
        <v>172</v>
      </c>
    </row>
    <row r="22" spans="2:11" ht="37.5" customHeight="1" x14ac:dyDescent="0.35">
      <c r="B22" s="225">
        <v>7</v>
      </c>
      <c r="C22" s="235" t="s">
        <v>18</v>
      </c>
      <c r="D22" s="235"/>
      <c r="E22" s="235"/>
      <c r="F22" s="235"/>
      <c r="G22" s="235"/>
      <c r="H22" s="235"/>
      <c r="I22" s="235"/>
      <c r="J22" s="235"/>
      <c r="K22" s="235"/>
    </row>
    <row r="23" spans="2:11" x14ac:dyDescent="0.35">
      <c r="B23" s="225">
        <v>8</v>
      </c>
      <c r="C23" s="225" t="s">
        <v>19</v>
      </c>
    </row>
    <row r="24" spans="2:11" x14ac:dyDescent="0.35">
      <c r="B24" s="225">
        <v>9</v>
      </c>
      <c r="C24" s="225" t="s">
        <v>20</v>
      </c>
    </row>
    <row r="25" spans="2:11" ht="70.5" customHeight="1" x14ac:dyDescent="0.35">
      <c r="B25" s="225">
        <v>10</v>
      </c>
      <c r="C25" s="235" t="s">
        <v>130</v>
      </c>
      <c r="D25" s="235"/>
      <c r="E25" s="235"/>
      <c r="F25" s="235"/>
      <c r="G25" s="235"/>
      <c r="H25" s="235"/>
      <c r="I25" s="235"/>
      <c r="J25" s="235"/>
      <c r="K25" s="235"/>
    </row>
    <row r="26" spans="2:11" ht="70.5" customHeight="1" x14ac:dyDescent="0.35">
      <c r="B26" s="225">
        <v>11</v>
      </c>
      <c r="C26" s="235" t="s">
        <v>131</v>
      </c>
      <c r="D26" s="235"/>
      <c r="E26" s="235"/>
      <c r="F26" s="235"/>
      <c r="G26" s="235"/>
      <c r="H26" s="235"/>
      <c r="I26" s="235"/>
      <c r="J26" s="235"/>
      <c r="K26" s="235"/>
    </row>
    <row r="27" spans="2:11" x14ac:dyDescent="0.35">
      <c r="B27" s="225">
        <v>12</v>
      </c>
      <c r="C27" s="225" t="s">
        <v>21</v>
      </c>
    </row>
    <row r="28" spans="2:11" x14ac:dyDescent="0.35">
      <c r="B28" s="225">
        <v>13</v>
      </c>
      <c r="C28" t="s">
        <v>135</v>
      </c>
    </row>
    <row r="29" spans="2:11" x14ac:dyDescent="0.35">
      <c r="B29" s="225">
        <v>14</v>
      </c>
      <c r="C29" s="225" t="s">
        <v>22</v>
      </c>
    </row>
    <row r="30" spans="2:11" x14ac:dyDescent="0.35">
      <c r="B30" s="225">
        <v>15</v>
      </c>
      <c r="C30" s="225" t="s">
        <v>23</v>
      </c>
    </row>
    <row r="31" spans="2:11" x14ac:dyDescent="0.35">
      <c r="B31" s="225">
        <v>16</v>
      </c>
      <c r="C31" s="225" t="s">
        <v>24</v>
      </c>
    </row>
    <row r="32" spans="2:11" x14ac:dyDescent="0.35">
      <c r="B32" s="225">
        <v>17</v>
      </c>
      <c r="C32" s="225" t="s">
        <v>25</v>
      </c>
    </row>
    <row r="33" spans="2:3" x14ac:dyDescent="0.35">
      <c r="B33" s="225">
        <v>18</v>
      </c>
      <c r="C33" s="225" t="s">
        <v>26</v>
      </c>
    </row>
  </sheetData>
  <mergeCells count="9">
    <mergeCell ref="C26:K26"/>
    <mergeCell ref="B4:K4"/>
    <mergeCell ref="B5:K5"/>
    <mergeCell ref="B6:K6"/>
    <mergeCell ref="C22:K22"/>
    <mergeCell ref="C25:K25"/>
    <mergeCell ref="B7:K7"/>
    <mergeCell ref="B10:K10"/>
    <mergeCell ref="B12:K12"/>
  </mergeCells>
  <pageMargins left="0.7" right="0.7" top="0.75" bottom="0.75" header="0.3" footer="0.3"/>
  <pageSetup scale="83"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01B91-6288-46D0-8A00-9B24013774FC}">
  <sheetPr>
    <tabColor rgb="FF92D050"/>
  </sheetPr>
  <dimension ref="A1:CB61"/>
  <sheetViews>
    <sheetView showGridLines="0" zoomScaleNormal="100" workbookViewId="0">
      <pane xSplit="8" ySplit="3" topLeftCell="BR4" activePane="bottomRight" state="frozen"/>
      <selection pane="topRight" activeCell="I1" sqref="I1"/>
      <selection pane="bottomLeft" activeCell="A4" sqref="A4"/>
      <selection pane="bottomRight"/>
    </sheetView>
  </sheetViews>
  <sheetFormatPr baseColWidth="10" defaultColWidth="11.453125" defaultRowHeight="14.5" outlineLevelCol="1" x14ac:dyDescent="0.35"/>
  <cols>
    <col min="1" max="1" width="3.453125" style="23" customWidth="1"/>
    <col min="2" max="2" width="62.453125" style="23" customWidth="1"/>
    <col min="3" max="3" width="4.54296875" style="23" customWidth="1"/>
    <col min="4" max="6" width="15.54296875" style="23" hidden="1" customWidth="1" outlineLevel="1"/>
    <col min="7" max="7" width="14.7265625" style="23" hidden="1" customWidth="1" outlineLevel="1"/>
    <col min="8" max="8" width="15.54296875" style="23" customWidth="1" collapsed="1"/>
    <col min="9" max="12" width="15.54296875" style="23" hidden="1" customWidth="1" outlineLevel="1"/>
    <col min="13" max="13" width="15.54296875" style="23" customWidth="1" collapsed="1"/>
    <col min="14" max="17" width="15.54296875" style="23" hidden="1" customWidth="1" outlineLevel="1"/>
    <col min="18" max="18" width="15.54296875" style="23" customWidth="1" collapsed="1"/>
    <col min="19" max="22" width="15.54296875" style="23" hidden="1" customWidth="1" outlineLevel="1"/>
    <col min="23" max="23" width="16" style="23" bestFit="1" customWidth="1" collapsed="1"/>
    <col min="24" max="27" width="15.54296875" style="23" hidden="1" customWidth="1" outlineLevel="1"/>
    <col min="28" max="28" width="16.54296875" style="23" bestFit="1" customWidth="1" collapsed="1"/>
    <col min="29" max="29" width="17.453125" style="23" hidden="1" customWidth="1" outlineLevel="1"/>
    <col min="30" max="31" width="15.54296875" style="23" hidden="1" customWidth="1" outlineLevel="1"/>
    <col min="32" max="32" width="15.453125" style="23" hidden="1" customWidth="1" outlineLevel="1"/>
    <col min="33" max="33" width="16" style="23" bestFit="1" customWidth="1" collapsed="1"/>
    <col min="34" max="34" width="16" style="23" hidden="1" customWidth="1" outlineLevel="1"/>
    <col min="35" max="37" width="15.1796875" style="23" hidden="1" customWidth="1" outlineLevel="1"/>
    <col min="38" max="38" width="16" style="23" bestFit="1" customWidth="1" collapsed="1"/>
    <col min="39" max="39" width="16" style="68" hidden="1" customWidth="1" outlineLevel="1"/>
    <col min="40" max="42" width="17.453125" style="68" hidden="1" customWidth="1" outlineLevel="1"/>
    <col min="43" max="43" width="17.453125" style="68" bestFit="1" customWidth="1" collapsed="1"/>
    <col min="44" max="46" width="16" style="23" hidden="1" customWidth="1" outlineLevel="1"/>
    <col min="47" max="47" width="17.453125" style="68" hidden="1" customWidth="1" outlineLevel="1"/>
    <col min="48" max="48" width="17.453125" style="68" bestFit="1" customWidth="1" collapsed="1"/>
    <col min="49" max="49" width="16" style="23" hidden="1" customWidth="1" outlineLevel="1"/>
    <col min="50" max="50" width="16" style="23" customWidth="1" collapsed="1"/>
    <col min="51" max="53" width="16" style="23" hidden="1" customWidth="1" outlineLevel="1"/>
    <col min="54" max="54" width="16" style="68" hidden="1" customWidth="1" outlineLevel="1"/>
    <col min="55" max="55" width="16" style="23" customWidth="1" collapsed="1"/>
    <col min="56" max="59" width="16" style="23" hidden="1" customWidth="1" outlineLevel="1"/>
    <col min="60" max="60" width="16" style="23" customWidth="1" collapsed="1"/>
    <col min="61" max="64" width="16" style="23" hidden="1" customWidth="1" outlineLevel="1"/>
    <col min="65" max="65" width="16" style="23" customWidth="1" collapsed="1"/>
    <col min="66" max="66" width="15.1796875" style="23" hidden="1" customWidth="1" outlineLevel="1"/>
    <col min="67" max="69" width="16" style="23" hidden="1" customWidth="1" outlineLevel="1"/>
    <col min="70" max="70" width="16" style="23" customWidth="1" collapsed="1"/>
    <col min="71" max="74" width="16" style="23" hidden="1" customWidth="1" outlineLevel="1"/>
    <col min="75" max="75" width="16" style="23" customWidth="1" collapsed="1"/>
    <col min="76" max="79" width="16" style="23" customWidth="1" outlineLevel="1"/>
    <col min="80" max="80" width="16" style="23" customWidth="1"/>
    <col min="81" max="16384" width="11.453125" style="23"/>
  </cols>
  <sheetData>
    <row r="1" spans="1:80" ht="15" thickBot="1" x14ac:dyDescent="0.4">
      <c r="AM1" s="23"/>
      <c r="AN1" s="23"/>
      <c r="AO1" s="23"/>
      <c r="AP1" s="23"/>
      <c r="AQ1" s="23"/>
      <c r="AU1" s="23"/>
      <c r="AV1" s="23"/>
      <c r="BB1" s="23"/>
    </row>
    <row r="2" spans="1:80" s="81" customFormat="1" ht="30" customHeight="1" thickBot="1" x14ac:dyDescent="0.4">
      <c r="C2" s="145"/>
      <c r="D2" s="139" t="s">
        <v>125</v>
      </c>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40"/>
      <c r="BU2" s="140"/>
      <c r="BV2" s="140"/>
      <c r="BW2" s="139"/>
      <c r="BX2" s="140"/>
      <c r="BY2" s="233"/>
      <c r="BZ2" s="233"/>
      <c r="CA2" s="233"/>
      <c r="CB2" s="139"/>
    </row>
    <row r="3" spans="1:80" ht="30.65" customHeight="1" x14ac:dyDescent="0.35">
      <c r="B3" s="24" t="s">
        <v>29</v>
      </c>
      <c r="C3" s="34"/>
      <c r="D3" s="35" t="s">
        <v>30</v>
      </c>
      <c r="E3" s="35" t="s">
        <v>31</v>
      </c>
      <c r="F3" s="35" t="s">
        <v>32</v>
      </c>
      <c r="G3" s="35" t="s">
        <v>33</v>
      </c>
      <c r="H3" s="146" t="s">
        <v>34</v>
      </c>
      <c r="I3" s="35" t="s">
        <v>120</v>
      </c>
      <c r="J3" s="35" t="s">
        <v>121</v>
      </c>
      <c r="K3" s="35" t="s">
        <v>122</v>
      </c>
      <c r="L3" s="35" t="s">
        <v>123</v>
      </c>
      <c r="M3" s="146" t="s">
        <v>124</v>
      </c>
      <c r="N3" s="35" t="s">
        <v>132</v>
      </c>
      <c r="O3" s="35" t="s">
        <v>133</v>
      </c>
      <c r="P3" s="35" t="s">
        <v>134</v>
      </c>
      <c r="Q3" s="35" t="s">
        <v>136</v>
      </c>
      <c r="R3" s="146" t="s">
        <v>138</v>
      </c>
      <c r="S3" s="35" t="s">
        <v>141</v>
      </c>
      <c r="T3" s="35" t="s">
        <v>142</v>
      </c>
      <c r="U3" s="35" t="s">
        <v>143</v>
      </c>
      <c r="V3" s="35" t="s">
        <v>144</v>
      </c>
      <c r="W3" s="146" t="s">
        <v>145</v>
      </c>
      <c r="X3" s="35" t="s">
        <v>146</v>
      </c>
      <c r="Y3" s="35" t="s">
        <v>147</v>
      </c>
      <c r="Z3" s="35" t="s">
        <v>148</v>
      </c>
      <c r="AA3" s="35" t="s">
        <v>149</v>
      </c>
      <c r="AB3" s="146" t="s">
        <v>150</v>
      </c>
      <c r="AC3" s="35" t="s">
        <v>159</v>
      </c>
      <c r="AD3" s="35" t="s">
        <v>160</v>
      </c>
      <c r="AE3" s="35" t="s">
        <v>161</v>
      </c>
      <c r="AF3" s="35" t="s">
        <v>162</v>
      </c>
      <c r="AG3" s="146" t="s">
        <v>163</v>
      </c>
      <c r="AH3" s="35" t="s">
        <v>164</v>
      </c>
      <c r="AI3" s="35" t="s">
        <v>166</v>
      </c>
      <c r="AJ3" s="35" t="s">
        <v>167</v>
      </c>
      <c r="AK3" s="35" t="s">
        <v>168</v>
      </c>
      <c r="AL3" s="146" t="s">
        <v>165</v>
      </c>
      <c r="AM3" s="80" t="s">
        <v>177</v>
      </c>
      <c r="AN3" s="80" t="s">
        <v>178</v>
      </c>
      <c r="AO3" s="80" t="s">
        <v>179</v>
      </c>
      <c r="AP3" s="167" t="s">
        <v>180</v>
      </c>
      <c r="AQ3" s="168" t="s">
        <v>181</v>
      </c>
      <c r="AR3" s="167" t="s">
        <v>173</v>
      </c>
      <c r="AS3" s="167" t="s">
        <v>174</v>
      </c>
      <c r="AT3" s="167" t="s">
        <v>175</v>
      </c>
      <c r="AU3" s="167" t="s">
        <v>183</v>
      </c>
      <c r="AV3" s="168" t="s">
        <v>184</v>
      </c>
      <c r="AW3" s="120" t="s">
        <v>196</v>
      </c>
      <c r="AX3" s="166" t="s">
        <v>195</v>
      </c>
      <c r="AY3" s="120" t="s">
        <v>185</v>
      </c>
      <c r="AZ3" s="120" t="s">
        <v>186</v>
      </c>
      <c r="BA3" s="120" t="s">
        <v>187</v>
      </c>
      <c r="BB3" s="120" t="s">
        <v>188</v>
      </c>
      <c r="BC3" s="166" t="s">
        <v>189</v>
      </c>
      <c r="BD3" s="80" t="s">
        <v>190</v>
      </c>
      <c r="BE3" s="80" t="s">
        <v>191</v>
      </c>
      <c r="BF3" s="80" t="s">
        <v>192</v>
      </c>
      <c r="BG3" s="80" t="s">
        <v>193</v>
      </c>
      <c r="BH3" s="146" t="s">
        <v>194</v>
      </c>
      <c r="BI3" s="80" t="s">
        <v>203</v>
      </c>
      <c r="BJ3" s="80" t="s">
        <v>204</v>
      </c>
      <c r="BK3" s="80" t="s">
        <v>206</v>
      </c>
      <c r="BL3" s="80" t="s">
        <v>207</v>
      </c>
      <c r="BM3" s="146" t="s">
        <v>208</v>
      </c>
      <c r="BN3" s="96" t="s">
        <v>209</v>
      </c>
      <c r="BO3" s="80" t="s">
        <v>210</v>
      </c>
      <c r="BP3" s="80" t="s">
        <v>211</v>
      </c>
      <c r="BQ3" s="80" t="s">
        <v>212</v>
      </c>
      <c r="BR3" s="146" t="s">
        <v>213</v>
      </c>
      <c r="BS3" s="96" t="s">
        <v>214</v>
      </c>
      <c r="BT3" s="96" t="s">
        <v>216</v>
      </c>
      <c r="BU3" s="96" t="s">
        <v>217</v>
      </c>
      <c r="BV3" s="96" t="s">
        <v>220</v>
      </c>
      <c r="BW3" s="146" t="s">
        <v>219</v>
      </c>
      <c r="BX3" s="96" t="s">
        <v>229</v>
      </c>
      <c r="BY3" s="96" t="s">
        <v>231</v>
      </c>
      <c r="BZ3" s="96" t="s">
        <v>302</v>
      </c>
      <c r="CA3" s="96" t="s">
        <v>303</v>
      </c>
      <c r="CB3" s="146" t="s">
        <v>304</v>
      </c>
    </row>
    <row r="4" spans="1:80" x14ac:dyDescent="0.35">
      <c r="B4" s="29" t="s">
        <v>35</v>
      </c>
      <c r="C4" s="22"/>
      <c r="D4" s="22">
        <v>12322779</v>
      </c>
      <c r="E4" s="22">
        <v>19111037</v>
      </c>
      <c r="F4" s="22">
        <v>37741223</v>
      </c>
      <c r="G4" s="22">
        <v>24051052.000000004</v>
      </c>
      <c r="H4" s="147">
        <v>93226091</v>
      </c>
      <c r="I4" s="22">
        <v>15501231</v>
      </c>
      <c r="J4" s="22">
        <v>29010589</v>
      </c>
      <c r="K4" s="22">
        <v>29043255</v>
      </c>
      <c r="L4" s="22">
        <v>15400429.000000009</v>
      </c>
      <c r="M4" s="147">
        <v>88955504.000000015</v>
      </c>
      <c r="N4" s="22">
        <v>10357286</v>
      </c>
      <c r="O4" s="22">
        <v>27940706</v>
      </c>
      <c r="P4" s="22">
        <v>42250224</v>
      </c>
      <c r="Q4" s="22">
        <v>45268024.000000007</v>
      </c>
      <c r="R4" s="147">
        <v>125816240</v>
      </c>
      <c r="S4" s="22">
        <v>39450726</v>
      </c>
      <c r="T4" s="22">
        <v>38550748.000000007</v>
      </c>
      <c r="U4" s="22">
        <v>17617041.999999989</v>
      </c>
      <c r="V4" s="22">
        <v>100108579.00000001</v>
      </c>
      <c r="W4" s="147">
        <v>195727095</v>
      </c>
      <c r="X4" s="22">
        <v>25035916</v>
      </c>
      <c r="Y4" s="22">
        <v>6897391</v>
      </c>
      <c r="Z4" s="22">
        <v>28411909.859569095</v>
      </c>
      <c r="AA4" s="22">
        <v>52162146.973139808</v>
      </c>
      <c r="AB4" s="147">
        <v>112507363.83270891</v>
      </c>
      <c r="AC4" s="22">
        <v>47622052</v>
      </c>
      <c r="AD4" s="22">
        <v>47362822</v>
      </c>
      <c r="AE4" s="22">
        <v>36971794.513200291</v>
      </c>
      <c r="AF4" s="22">
        <v>35319487.486799709</v>
      </c>
      <c r="AG4" s="147">
        <v>167276156</v>
      </c>
      <c r="AH4" s="22">
        <v>38239719</v>
      </c>
      <c r="AI4" s="22">
        <v>25874186</v>
      </c>
      <c r="AJ4" s="22">
        <v>24252205</v>
      </c>
      <c r="AK4" s="22">
        <v>48165308</v>
      </c>
      <c r="AL4" s="147">
        <v>136531418</v>
      </c>
      <c r="AM4" s="22">
        <v>43373850.219328701</v>
      </c>
      <c r="AN4" s="22">
        <v>42298701.656265594</v>
      </c>
      <c r="AO4" s="22">
        <v>34930737.531921811</v>
      </c>
      <c r="AP4" s="169">
        <v>29704196.056999478</v>
      </c>
      <c r="AQ4" s="170">
        <v>150307485.4645156</v>
      </c>
      <c r="AR4" s="169">
        <v>14152220.1554706</v>
      </c>
      <c r="AS4" s="169">
        <v>24667275.810612001</v>
      </c>
      <c r="AT4" s="169">
        <v>12844351.3146472</v>
      </c>
      <c r="AU4" s="169">
        <v>18602998.970255099</v>
      </c>
      <c r="AV4" s="170">
        <v>70266846.250984907</v>
      </c>
      <c r="AW4" s="22">
        <v>26783901.312429581</v>
      </c>
      <c r="AX4" s="147">
        <v>136497830.71106333</v>
      </c>
      <c r="AY4" s="22">
        <v>9040940.9270785302</v>
      </c>
      <c r="AZ4" s="22">
        <v>20896037.273038421</v>
      </c>
      <c r="BA4" s="22">
        <v>10264977.582238432</v>
      </c>
      <c r="BB4" s="22">
        <v>17923358.680901751</v>
      </c>
      <c r="BC4" s="147">
        <v>58125314.463257134</v>
      </c>
      <c r="BD4" s="22">
        <v>14251394.174484899</v>
      </c>
      <c r="BE4" s="22">
        <v>5394445.6726085022</v>
      </c>
      <c r="BF4" s="22">
        <v>35527445.971999995</v>
      </c>
      <c r="BG4" s="22">
        <v>50687504.69476711</v>
      </c>
      <c r="BH4" s="147">
        <v>105860790.51386051</v>
      </c>
      <c r="BI4" s="22">
        <v>31864667.346843701</v>
      </c>
      <c r="BJ4" s="22">
        <v>33583464.954463996</v>
      </c>
      <c r="BK4" s="22">
        <v>42918515.758449294</v>
      </c>
      <c r="BL4" s="22">
        <v>41009638.52799999</v>
      </c>
      <c r="BM4" s="147">
        <v>149376286.58775699</v>
      </c>
      <c r="BN4" s="22">
        <v>28055405.874835499</v>
      </c>
      <c r="BO4" s="22">
        <v>16111455.282370003</v>
      </c>
      <c r="BP4" s="22">
        <v>53927241.231682703</v>
      </c>
      <c r="BQ4" s="22">
        <v>47947787.989657298</v>
      </c>
      <c r="BR4" s="147">
        <v>146041890.37854549</v>
      </c>
      <c r="BS4" s="22">
        <v>30646977.129176702</v>
      </c>
      <c r="BT4" s="22">
        <v>18629285.815774299</v>
      </c>
      <c r="BU4" s="22">
        <v>20589192.707470205</v>
      </c>
      <c r="BV4" s="22">
        <v>76858111.207435399</v>
      </c>
      <c r="BW4" s="147">
        <v>146723566.85985661</v>
      </c>
      <c r="BX4" s="22">
        <v>38560897.931618802</v>
      </c>
      <c r="BY4" s="22">
        <v>35831466.1859622</v>
      </c>
      <c r="BZ4" s="22">
        <v>69916852.89569369</v>
      </c>
      <c r="CA4" s="22">
        <v>52738271.6300046</v>
      </c>
      <c r="CB4" s="147">
        <v>197047488.64327931</v>
      </c>
    </row>
    <row r="5" spans="1:80" x14ac:dyDescent="0.35">
      <c r="B5" s="29" t="s">
        <v>36</v>
      </c>
      <c r="C5" s="22"/>
      <c r="D5" s="22">
        <v>-9297189</v>
      </c>
      <c r="E5" s="22">
        <v>-14328988</v>
      </c>
      <c r="F5" s="22">
        <v>-28118623</v>
      </c>
      <c r="G5" s="22">
        <v>-17612119.999999996</v>
      </c>
      <c r="H5" s="147">
        <v>-69356920</v>
      </c>
      <c r="I5" s="22">
        <v>-9783932</v>
      </c>
      <c r="J5" s="22">
        <v>-21973034</v>
      </c>
      <c r="K5" s="22">
        <v>-21860283</v>
      </c>
      <c r="L5" s="22">
        <v>-12487151.999999994</v>
      </c>
      <c r="M5" s="147">
        <v>-66104400.999999993</v>
      </c>
      <c r="N5" s="22">
        <v>-6764160</v>
      </c>
      <c r="O5" s="22">
        <v>-19892983</v>
      </c>
      <c r="P5" s="22">
        <v>-29798397.999999996</v>
      </c>
      <c r="Q5" s="22">
        <v>-32476000</v>
      </c>
      <c r="R5" s="147">
        <v>-88931541</v>
      </c>
      <c r="S5" s="22">
        <v>-26883127</v>
      </c>
      <c r="T5" s="22">
        <v>-26117044</v>
      </c>
      <c r="U5" s="22">
        <v>-11928525.999999998</v>
      </c>
      <c r="V5" s="22">
        <v>-66045681</v>
      </c>
      <c r="W5" s="147">
        <v>-130974378</v>
      </c>
      <c r="X5" s="22">
        <v>-14764161</v>
      </c>
      <c r="Y5" s="22">
        <v>-4186998</v>
      </c>
      <c r="Z5" s="22">
        <v>-19134630.970752798</v>
      </c>
      <c r="AA5" s="22">
        <v>-37400703.159871198</v>
      </c>
      <c r="AB5" s="147">
        <v>-75486493.130623996</v>
      </c>
      <c r="AC5" s="22">
        <v>-34175568</v>
      </c>
      <c r="AD5" s="22">
        <v>-32644638</v>
      </c>
      <c r="AE5" s="22">
        <v>-26186717.586689204</v>
      </c>
      <c r="AF5" s="22">
        <v>-24362867.413310796</v>
      </c>
      <c r="AG5" s="147">
        <v>-117369791</v>
      </c>
      <c r="AH5" s="22">
        <v>-24957729</v>
      </c>
      <c r="AI5" s="22">
        <v>-16938192</v>
      </c>
      <c r="AJ5" s="22">
        <v>-16663124</v>
      </c>
      <c r="AK5" s="22">
        <v>-33192622</v>
      </c>
      <c r="AL5" s="147">
        <v>-91751667</v>
      </c>
      <c r="AM5" s="64">
        <v>-29215150.819037195</v>
      </c>
      <c r="AN5" s="64">
        <v>-28130580.154753905</v>
      </c>
      <c r="AO5" s="64">
        <v>-22599495.992198907</v>
      </c>
      <c r="AP5" s="171">
        <v>-20126486.732759491</v>
      </c>
      <c r="AQ5" s="170">
        <v>-100071713.6987495</v>
      </c>
      <c r="AR5" s="171">
        <v>-8478721.5456011016</v>
      </c>
      <c r="AS5" s="171">
        <v>-17312256.648184799</v>
      </c>
      <c r="AT5" s="171">
        <v>-9838214.2710000034</v>
      </c>
      <c r="AU5" s="171">
        <v>-12733374.208455898</v>
      </c>
      <c r="AV5" s="170">
        <v>-48362566.673241802</v>
      </c>
      <c r="AW5" s="64">
        <v>-15651301.034645721</v>
      </c>
      <c r="AX5" s="147">
        <v>-88991946.870447591</v>
      </c>
      <c r="AY5" s="64">
        <v>-5678145.1976867234</v>
      </c>
      <c r="AZ5" s="64">
        <v>-13589100.51252323</v>
      </c>
      <c r="BA5" s="64">
        <v>-6725000.2614509501</v>
      </c>
      <c r="BB5" s="64">
        <v>-11887213.556635946</v>
      </c>
      <c r="BC5" s="147">
        <v>-37879459.528296851</v>
      </c>
      <c r="BD5" s="64">
        <v>-9138451.9010000005</v>
      </c>
      <c r="BE5" s="64">
        <v>-3444745.3509999998</v>
      </c>
      <c r="BF5" s="64">
        <v>-23646482.780999999</v>
      </c>
      <c r="BG5" s="64">
        <v>-29899878.548000004</v>
      </c>
      <c r="BH5" s="147">
        <v>-66129558.581</v>
      </c>
      <c r="BI5" s="64">
        <v>-18520355.670000002</v>
      </c>
      <c r="BJ5" s="64">
        <v>-17549594.660999998</v>
      </c>
      <c r="BK5" s="64">
        <v>-26893935.332000002</v>
      </c>
      <c r="BL5" s="64">
        <v>-26536529.569999993</v>
      </c>
      <c r="BM5" s="147">
        <v>-89500415.232999995</v>
      </c>
      <c r="BN5" s="64">
        <v>-19586624.572000001</v>
      </c>
      <c r="BO5" s="64">
        <v>-10308508.316</v>
      </c>
      <c r="BP5" s="64">
        <v>-39398709.457000002</v>
      </c>
      <c r="BQ5" s="64">
        <v>-31493935.174999997</v>
      </c>
      <c r="BR5" s="147">
        <v>-100787777.52</v>
      </c>
      <c r="BS5" s="64">
        <v>-21771752.140999999</v>
      </c>
      <c r="BT5" s="64">
        <v>-13348884.4057725</v>
      </c>
      <c r="BU5" s="64">
        <v>-12708290.102153901</v>
      </c>
      <c r="BV5" s="64">
        <v>-57379160.729359113</v>
      </c>
      <c r="BW5" s="147">
        <v>-105208087.3782855</v>
      </c>
      <c r="BX5" s="64">
        <v>-28042172.3959728</v>
      </c>
      <c r="BY5" s="64">
        <v>-25149898.4663787</v>
      </c>
      <c r="BZ5" s="64">
        <v>-53389911.229473487</v>
      </c>
      <c r="CA5" s="64">
        <v>-35709318.61718709</v>
      </c>
      <c r="CB5" s="147">
        <v>-142291300.70901206</v>
      </c>
    </row>
    <row r="6" spans="1:80" s="36" customFormat="1" x14ac:dyDescent="0.35">
      <c r="B6" s="26" t="s">
        <v>37</v>
      </c>
      <c r="C6" s="28"/>
      <c r="D6" s="27">
        <v>3025590</v>
      </c>
      <c r="E6" s="27">
        <v>4782049</v>
      </c>
      <c r="F6" s="27">
        <v>9622600</v>
      </c>
      <c r="G6" s="27">
        <v>6438932.0000000075</v>
      </c>
      <c r="H6" s="148">
        <v>23869171</v>
      </c>
      <c r="I6" s="27">
        <v>5717299</v>
      </c>
      <c r="J6" s="27">
        <v>7037555</v>
      </c>
      <c r="K6" s="27">
        <v>7182972</v>
      </c>
      <c r="L6" s="27">
        <v>2913277.0000000149</v>
      </c>
      <c r="M6" s="148">
        <v>22851103.000000022</v>
      </c>
      <c r="N6" s="27">
        <v>3593126</v>
      </c>
      <c r="O6" s="27">
        <v>8047723</v>
      </c>
      <c r="P6" s="27">
        <v>12451826.000000004</v>
      </c>
      <c r="Q6" s="27">
        <v>12792024.000000007</v>
      </c>
      <c r="R6" s="148">
        <v>36884699</v>
      </c>
      <c r="S6" s="27">
        <v>12567599</v>
      </c>
      <c r="T6" s="27">
        <v>12433704.000000007</v>
      </c>
      <c r="U6" s="27">
        <v>5688515.9999999907</v>
      </c>
      <c r="V6" s="27">
        <v>34062898.000000015</v>
      </c>
      <c r="W6" s="148">
        <v>64752717</v>
      </c>
      <c r="X6" s="27">
        <v>10271755</v>
      </c>
      <c r="Y6" s="27">
        <v>2710393</v>
      </c>
      <c r="Z6" s="27">
        <v>9277278.8888162971</v>
      </c>
      <c r="AA6" s="27">
        <v>14761443.813268609</v>
      </c>
      <c r="AB6" s="148">
        <v>37020870.702084914</v>
      </c>
      <c r="AC6" s="27">
        <v>13446484</v>
      </c>
      <c r="AD6" s="27">
        <v>14718184</v>
      </c>
      <c r="AE6" s="27">
        <v>10785076.926511087</v>
      </c>
      <c r="AF6" s="27">
        <v>10956620.073488913</v>
      </c>
      <c r="AG6" s="148">
        <v>49906365</v>
      </c>
      <c r="AH6" s="27">
        <v>13281990</v>
      </c>
      <c r="AI6" s="27">
        <v>8935994</v>
      </c>
      <c r="AJ6" s="27">
        <v>7589081</v>
      </c>
      <c r="AK6" s="27">
        <v>14972686</v>
      </c>
      <c r="AL6" s="148">
        <v>44779751</v>
      </c>
      <c r="AM6" s="27">
        <v>14158699.400291506</v>
      </c>
      <c r="AN6" s="27">
        <v>14168121.501511689</v>
      </c>
      <c r="AO6" s="27">
        <v>12331241.539722905</v>
      </c>
      <c r="AP6" s="172">
        <v>9577709.3242399879</v>
      </c>
      <c r="AQ6" s="173">
        <v>50235771.765766099</v>
      </c>
      <c r="AR6" s="172">
        <v>5673498.6098694988</v>
      </c>
      <c r="AS6" s="172">
        <v>7355019.1624272019</v>
      </c>
      <c r="AT6" s="172">
        <v>3006137.0436471961</v>
      </c>
      <c r="AU6" s="172">
        <v>5869624.7617992014</v>
      </c>
      <c r="AV6" s="173">
        <v>21904279.577743106</v>
      </c>
      <c r="AW6" s="27">
        <v>11132600.27778386</v>
      </c>
      <c r="AX6" s="148">
        <v>47505883.840615734</v>
      </c>
      <c r="AY6" s="27">
        <v>3362795.7293918068</v>
      </c>
      <c r="AZ6" s="27">
        <v>7306936.7605151907</v>
      </c>
      <c r="BA6" s="27">
        <v>3539977.320787482</v>
      </c>
      <c r="BB6" s="27">
        <v>6036145.1242658049</v>
      </c>
      <c r="BC6" s="148">
        <v>20245854.934960283</v>
      </c>
      <c r="BD6" s="27">
        <v>5112942.2734848987</v>
      </c>
      <c r="BE6" s="27">
        <v>1949700.3216085024</v>
      </c>
      <c r="BF6" s="27">
        <v>11880963.190999996</v>
      </c>
      <c r="BG6" s="27">
        <v>20787626.146767106</v>
      </c>
      <c r="BH6" s="148">
        <v>39731231.932860509</v>
      </c>
      <c r="BI6" s="27">
        <v>13344311.676843699</v>
      </c>
      <c r="BJ6" s="27">
        <v>16033870.293463998</v>
      </c>
      <c r="BK6" s="27">
        <v>16024580.426449291</v>
      </c>
      <c r="BL6" s="27">
        <v>14473108.957999997</v>
      </c>
      <c r="BM6" s="148">
        <v>59875871.354756996</v>
      </c>
      <c r="BN6" s="27">
        <v>8468781.302835498</v>
      </c>
      <c r="BO6" s="27">
        <v>5802946.9663700033</v>
      </c>
      <c r="BP6" s="27">
        <v>14528531.774682701</v>
      </c>
      <c r="BQ6" s="27">
        <v>16453852.814657301</v>
      </c>
      <c r="BR6" s="148">
        <v>45254112.858545497</v>
      </c>
      <c r="BS6" s="27">
        <v>8875224.9881767035</v>
      </c>
      <c r="BT6" s="27">
        <v>5280401.4100017995</v>
      </c>
      <c r="BU6" s="27">
        <v>7880902.6053163037</v>
      </c>
      <c r="BV6" s="27">
        <v>19478950.478076302</v>
      </c>
      <c r="BW6" s="148">
        <v>41515479.481571108</v>
      </c>
      <c r="BX6" s="27">
        <v>10518725.535645999</v>
      </c>
      <c r="BY6" s="27">
        <v>10681567.719583504</v>
      </c>
      <c r="BZ6" s="27">
        <v>16526941.666220205</v>
      </c>
      <c r="CA6" s="27">
        <v>17028953.012817509</v>
      </c>
      <c r="CB6" s="148">
        <v>54756187.934267215</v>
      </c>
    </row>
    <row r="7" spans="1:80" x14ac:dyDescent="0.35">
      <c r="B7" s="29" t="s">
        <v>38</v>
      </c>
      <c r="C7" s="22"/>
      <c r="D7" s="22">
        <v>0</v>
      </c>
      <c r="E7" s="22">
        <v>0</v>
      </c>
      <c r="F7" s="22">
        <v>0</v>
      </c>
      <c r="G7" s="22">
        <v>0</v>
      </c>
      <c r="H7" s="147">
        <v>0</v>
      </c>
      <c r="I7" s="22">
        <v>0</v>
      </c>
      <c r="J7" s="22">
        <v>0</v>
      </c>
      <c r="K7" s="22">
        <v>0</v>
      </c>
      <c r="L7" s="22">
        <v>0</v>
      </c>
      <c r="M7" s="147">
        <v>0</v>
      </c>
      <c r="N7" s="22">
        <v>0</v>
      </c>
      <c r="O7" s="22">
        <v>0</v>
      </c>
      <c r="P7" s="22">
        <v>0</v>
      </c>
      <c r="Q7" s="22">
        <v>0</v>
      </c>
      <c r="R7" s="147">
        <v>0</v>
      </c>
      <c r="S7" s="22">
        <v>0</v>
      </c>
      <c r="T7" s="22">
        <v>0</v>
      </c>
      <c r="U7" s="22">
        <v>0</v>
      </c>
      <c r="V7" s="22">
        <v>0</v>
      </c>
      <c r="W7" s="147">
        <v>0</v>
      </c>
      <c r="X7" s="22">
        <v>0</v>
      </c>
      <c r="Y7" s="22">
        <v>0</v>
      </c>
      <c r="Z7" s="22">
        <v>0</v>
      </c>
      <c r="AA7" s="22">
        <v>0</v>
      </c>
      <c r="AB7" s="147">
        <v>0</v>
      </c>
      <c r="AC7" s="22">
        <v>0</v>
      </c>
      <c r="AD7" s="22">
        <v>0</v>
      </c>
      <c r="AE7" s="22">
        <v>0</v>
      </c>
      <c r="AF7" s="22">
        <v>0</v>
      </c>
      <c r="AG7" s="147">
        <v>0</v>
      </c>
      <c r="AH7" s="22">
        <v>0</v>
      </c>
      <c r="AI7" s="22">
        <v>0</v>
      </c>
      <c r="AJ7" s="22">
        <v>0</v>
      </c>
      <c r="AK7" s="22">
        <v>0</v>
      </c>
      <c r="AL7" s="147">
        <v>0</v>
      </c>
      <c r="AM7" s="22">
        <v>0</v>
      </c>
      <c r="AN7" s="22">
        <v>0</v>
      </c>
      <c r="AO7" s="22">
        <v>0</v>
      </c>
      <c r="AP7" s="169">
        <v>0</v>
      </c>
      <c r="AQ7" s="170">
        <v>0</v>
      </c>
      <c r="AR7" s="169">
        <v>0</v>
      </c>
      <c r="AS7" s="169">
        <v>0</v>
      </c>
      <c r="AT7" s="169">
        <v>0</v>
      </c>
      <c r="AU7" s="169">
        <v>0</v>
      </c>
      <c r="AV7" s="170">
        <v>0</v>
      </c>
      <c r="AW7" s="22">
        <v>0</v>
      </c>
      <c r="AX7" s="147">
        <v>0</v>
      </c>
      <c r="AY7" s="22">
        <v>0</v>
      </c>
      <c r="AZ7" s="22">
        <v>0</v>
      </c>
      <c r="BA7" s="22">
        <v>0</v>
      </c>
      <c r="BB7" s="22">
        <v>0</v>
      </c>
      <c r="BC7" s="147">
        <v>0</v>
      </c>
      <c r="BD7" s="22">
        <v>0</v>
      </c>
      <c r="BE7" s="22">
        <v>0</v>
      </c>
      <c r="BF7" s="22">
        <v>0</v>
      </c>
      <c r="BG7" s="22">
        <v>0</v>
      </c>
      <c r="BH7" s="147">
        <v>0</v>
      </c>
      <c r="BI7" s="22">
        <v>0</v>
      </c>
      <c r="BJ7" s="22">
        <v>0</v>
      </c>
      <c r="BK7" s="22">
        <v>0</v>
      </c>
      <c r="BL7" s="22">
        <v>0</v>
      </c>
      <c r="BM7" s="147">
        <v>0</v>
      </c>
      <c r="BN7" s="22">
        <v>0</v>
      </c>
      <c r="BO7" s="22">
        <v>0</v>
      </c>
      <c r="BP7" s="22">
        <v>0</v>
      </c>
      <c r="BQ7" s="22">
        <v>0</v>
      </c>
      <c r="BR7" s="147">
        <v>0</v>
      </c>
      <c r="BS7" s="22">
        <v>0</v>
      </c>
      <c r="BT7" s="22">
        <v>0</v>
      </c>
      <c r="BU7" s="22">
        <v>0</v>
      </c>
      <c r="BV7" s="22">
        <v>0</v>
      </c>
      <c r="BW7" s="147">
        <v>0</v>
      </c>
      <c r="BX7" s="22">
        <v>0</v>
      </c>
      <c r="BY7" s="22">
        <v>0</v>
      </c>
      <c r="BZ7" s="22">
        <v>0</v>
      </c>
      <c r="CA7" s="22">
        <v>0</v>
      </c>
      <c r="CB7" s="147">
        <v>0</v>
      </c>
    </row>
    <row r="8" spans="1:80" x14ac:dyDescent="0.35">
      <c r="B8" s="29" t="s">
        <v>39</v>
      </c>
      <c r="C8" s="22"/>
      <c r="D8" s="22">
        <v>-2397389</v>
      </c>
      <c r="E8" s="22">
        <v>-3535876</v>
      </c>
      <c r="F8" s="22">
        <v>-2412676</v>
      </c>
      <c r="G8" s="22">
        <v>-3416787.9999999986</v>
      </c>
      <c r="H8" s="147">
        <v>-11762728.999999998</v>
      </c>
      <c r="I8" s="22">
        <v>-3141763</v>
      </c>
      <c r="J8" s="22">
        <v>-3675109</v>
      </c>
      <c r="K8" s="22">
        <v>-1293661</v>
      </c>
      <c r="L8" s="22">
        <v>-2441506.0000000005</v>
      </c>
      <c r="M8" s="147">
        <v>-10552039</v>
      </c>
      <c r="N8" s="22">
        <v>-1561702</v>
      </c>
      <c r="O8" s="22">
        <v>-2177323.9999999995</v>
      </c>
      <c r="P8" s="22">
        <v>-2803297.0000000005</v>
      </c>
      <c r="Q8" s="22">
        <v>-3286592.9999999991</v>
      </c>
      <c r="R8" s="147">
        <v>-9828916</v>
      </c>
      <c r="S8" s="22">
        <v>-3111567</v>
      </c>
      <c r="T8" s="22">
        <v>-2727962.0000000005</v>
      </c>
      <c r="U8" s="22">
        <v>-2020375</v>
      </c>
      <c r="V8" s="22">
        <v>-3588649.9999999995</v>
      </c>
      <c r="W8" s="147">
        <v>-11448554</v>
      </c>
      <c r="X8" s="22">
        <v>-4052700</v>
      </c>
      <c r="Y8" s="22">
        <v>-3307803</v>
      </c>
      <c r="Z8" s="22">
        <v>-3377667.8555435017</v>
      </c>
      <c r="AA8" s="22">
        <v>-2249273.5055319984</v>
      </c>
      <c r="AB8" s="147">
        <v>-12987444.3610755</v>
      </c>
      <c r="AC8" s="22">
        <v>-3260334</v>
      </c>
      <c r="AD8" s="22">
        <v>-3620411</v>
      </c>
      <c r="AE8" s="22">
        <v>-5462469.3247159999</v>
      </c>
      <c r="AF8" s="22">
        <v>-4699710.6752840001</v>
      </c>
      <c r="AG8" s="147">
        <v>-17042925</v>
      </c>
      <c r="AH8" s="22">
        <v>-3070659</v>
      </c>
      <c r="AI8" s="22">
        <v>-3206794</v>
      </c>
      <c r="AJ8" s="22">
        <v>-3316937</v>
      </c>
      <c r="AK8" s="22">
        <v>-3525633</v>
      </c>
      <c r="AL8" s="147">
        <v>-13120023</v>
      </c>
      <c r="AM8" s="64">
        <v>-3029019.5362656997</v>
      </c>
      <c r="AN8" s="64">
        <v>-3676321.3644345007</v>
      </c>
      <c r="AO8" s="64">
        <v>-4063657.8323410992</v>
      </c>
      <c r="AP8" s="171">
        <v>-2346969.3888965007</v>
      </c>
      <c r="AQ8" s="170">
        <v>-13115968.1219378</v>
      </c>
      <c r="AR8" s="171">
        <v>-2637997.9533826998</v>
      </c>
      <c r="AS8" s="171">
        <v>-1142847.5397477006</v>
      </c>
      <c r="AT8" s="171">
        <v>-2058666.6782007003</v>
      </c>
      <c r="AU8" s="171">
        <v>-2288365.0123609006</v>
      </c>
      <c r="AV8" s="170">
        <v>-8127877.1836920008</v>
      </c>
      <c r="AW8" s="64">
        <v>-2800651.9596565701</v>
      </c>
      <c r="AX8" s="147">
        <v>-13808392.140978806</v>
      </c>
      <c r="AY8" s="64">
        <v>-2762941.7082456211</v>
      </c>
      <c r="AZ8" s="64">
        <v>-1351521.9386299788</v>
      </c>
      <c r="BA8" s="64">
        <v>-2342972.3286898104</v>
      </c>
      <c r="BB8" s="64">
        <v>-2538621.5585436923</v>
      </c>
      <c r="BC8" s="147">
        <v>-8996057.5341091026</v>
      </c>
      <c r="BD8" s="64">
        <v>-3585015.1473474</v>
      </c>
      <c r="BE8" s="64">
        <v>-3599392.1312484993</v>
      </c>
      <c r="BF8" s="64">
        <v>-2688845.6556197004</v>
      </c>
      <c r="BG8" s="64">
        <v>-4693525.5432297001</v>
      </c>
      <c r="BH8" s="147">
        <v>-14566778.477445301</v>
      </c>
      <c r="BI8" s="64">
        <v>-3117377.390869</v>
      </c>
      <c r="BJ8" s="64">
        <v>-3678224.6249726992</v>
      </c>
      <c r="BK8" s="64">
        <v>-3825210.8453275012</v>
      </c>
      <c r="BL8" s="64">
        <v>-4138985.1836491004</v>
      </c>
      <c r="BM8" s="147">
        <v>-14759798.044818301</v>
      </c>
      <c r="BN8" s="64">
        <v>-3900964.5032581002</v>
      </c>
      <c r="BO8" s="64">
        <v>-4115862.8149259989</v>
      </c>
      <c r="BP8" s="64">
        <v>-4951480.6098951017</v>
      </c>
      <c r="BQ8" s="64">
        <v>-5012865.3942789007</v>
      </c>
      <c r="BR8" s="147">
        <v>-17981173.322358102</v>
      </c>
      <c r="BS8" s="64">
        <v>-4452178.1500902995</v>
      </c>
      <c r="BT8" s="64">
        <v>-4131304.3910915004</v>
      </c>
      <c r="BU8" s="64">
        <v>-5624393.5632067984</v>
      </c>
      <c r="BV8" s="64">
        <v>-6070763.8680940997</v>
      </c>
      <c r="BW8" s="147">
        <v>-20278639.972482696</v>
      </c>
      <c r="BX8" s="64">
        <v>-5518932.8479506001</v>
      </c>
      <c r="BY8" s="64">
        <v>-4758492.4499942996</v>
      </c>
      <c r="BZ8" s="64">
        <v>-6690729.2132277014</v>
      </c>
      <c r="CA8" s="64">
        <v>-6727757.2294733981</v>
      </c>
      <c r="CB8" s="147">
        <v>-23695911.740645997</v>
      </c>
    </row>
    <row r="9" spans="1:80" x14ac:dyDescent="0.35">
      <c r="B9" s="29" t="s">
        <v>40</v>
      </c>
      <c r="C9" s="22"/>
      <c r="D9" s="22">
        <v>0</v>
      </c>
      <c r="E9" s="22">
        <v>0</v>
      </c>
      <c r="F9" s="22">
        <v>0</v>
      </c>
      <c r="G9" s="22">
        <v>0</v>
      </c>
      <c r="H9" s="147">
        <v>0</v>
      </c>
      <c r="I9" s="22">
        <v>0</v>
      </c>
      <c r="J9" s="22">
        <v>0</v>
      </c>
      <c r="K9" s="22">
        <v>0</v>
      </c>
      <c r="L9" s="22">
        <v>0</v>
      </c>
      <c r="M9" s="147">
        <v>0</v>
      </c>
      <c r="N9" s="22">
        <v>0</v>
      </c>
      <c r="O9" s="22">
        <v>0</v>
      </c>
      <c r="P9" s="22">
        <v>0</v>
      </c>
      <c r="Q9" s="22">
        <v>0</v>
      </c>
      <c r="R9" s="147">
        <v>0</v>
      </c>
      <c r="S9" s="22">
        <v>0</v>
      </c>
      <c r="T9" s="22">
        <v>0</v>
      </c>
      <c r="U9" s="22">
        <v>0</v>
      </c>
      <c r="V9" s="22">
        <v>0</v>
      </c>
      <c r="W9" s="147">
        <v>0</v>
      </c>
      <c r="X9" s="22">
        <v>0</v>
      </c>
      <c r="Y9" s="22"/>
      <c r="Z9" s="22"/>
      <c r="AA9" s="22">
        <v>0</v>
      </c>
      <c r="AB9" s="147">
        <v>0</v>
      </c>
      <c r="AC9" s="22">
        <v>0</v>
      </c>
      <c r="AD9" s="22">
        <v>0</v>
      </c>
      <c r="AE9" s="22">
        <v>0</v>
      </c>
      <c r="AF9" s="22">
        <v>0</v>
      </c>
      <c r="AG9" s="147">
        <v>0</v>
      </c>
      <c r="AH9" s="22">
        <v>0</v>
      </c>
      <c r="AI9" s="22">
        <v>0</v>
      </c>
      <c r="AJ9" s="22">
        <v>0</v>
      </c>
      <c r="AK9" s="22">
        <v>0</v>
      </c>
      <c r="AL9" s="147">
        <v>0</v>
      </c>
      <c r="AM9" s="64">
        <v>0</v>
      </c>
      <c r="AN9" s="64">
        <v>0</v>
      </c>
      <c r="AO9" s="64">
        <v>0</v>
      </c>
      <c r="AP9" s="171">
        <v>0</v>
      </c>
      <c r="AQ9" s="170">
        <v>0</v>
      </c>
      <c r="AR9" s="171">
        <v>0</v>
      </c>
      <c r="AS9" s="171">
        <v>0</v>
      </c>
      <c r="AT9" s="171">
        <v>7.8200000000000003E-5</v>
      </c>
      <c r="AU9" s="171">
        <v>0</v>
      </c>
      <c r="AV9" s="170">
        <v>7.8200000000000003E-5</v>
      </c>
      <c r="AW9" s="64">
        <v>0</v>
      </c>
      <c r="AX9" s="147">
        <v>0</v>
      </c>
      <c r="AY9" s="64">
        <v>0</v>
      </c>
      <c r="AZ9" s="64">
        <v>0</v>
      </c>
      <c r="BA9" s="64">
        <v>7.8200000000000003E-5</v>
      </c>
      <c r="BB9" s="64">
        <v>-7.8200000000000003E-5</v>
      </c>
      <c r="BC9" s="147">
        <v>0</v>
      </c>
      <c r="BD9" s="64">
        <v>0</v>
      </c>
      <c r="BE9" s="64">
        <v>0</v>
      </c>
      <c r="BF9" s="64">
        <v>0</v>
      </c>
      <c r="BG9" s="64">
        <v>0</v>
      </c>
      <c r="BH9" s="147">
        <v>0</v>
      </c>
      <c r="BI9" s="64">
        <v>0</v>
      </c>
      <c r="BJ9" s="64">
        <v>0</v>
      </c>
      <c r="BK9" s="64"/>
      <c r="BL9" s="64"/>
      <c r="BM9" s="147">
        <v>0</v>
      </c>
      <c r="BN9" s="64">
        <v>0</v>
      </c>
      <c r="BO9" s="64">
        <v>0</v>
      </c>
      <c r="BP9" s="64">
        <v>0</v>
      </c>
      <c r="BQ9" s="64">
        <v>0</v>
      </c>
      <c r="BR9" s="147">
        <v>0</v>
      </c>
      <c r="BS9" s="64">
        <v>0</v>
      </c>
      <c r="BT9" s="64">
        <v>0</v>
      </c>
      <c r="BU9" s="64">
        <v>0</v>
      </c>
      <c r="BV9" s="64">
        <v>0</v>
      </c>
      <c r="BW9" s="147">
        <v>0</v>
      </c>
      <c r="BX9" s="64">
        <v>0</v>
      </c>
      <c r="BY9" s="64">
        <v>0</v>
      </c>
      <c r="BZ9" s="64">
        <v>0</v>
      </c>
      <c r="CA9" s="64">
        <v>0</v>
      </c>
      <c r="CB9" s="147">
        <v>0</v>
      </c>
    </row>
    <row r="10" spans="1:80" x14ac:dyDescent="0.35">
      <c r="B10" s="29" t="s">
        <v>41</v>
      </c>
      <c r="C10" s="22"/>
      <c r="D10" s="22">
        <v>-154891</v>
      </c>
      <c r="E10" s="22">
        <v>96076</v>
      </c>
      <c r="F10" s="22">
        <v>-440527</v>
      </c>
      <c r="G10" s="22">
        <v>-615764</v>
      </c>
      <c r="H10" s="147">
        <v>-1115106</v>
      </c>
      <c r="I10" s="22">
        <v>22238</v>
      </c>
      <c r="J10" s="22">
        <v>-426971</v>
      </c>
      <c r="K10" s="22">
        <v>-104873</v>
      </c>
      <c r="L10" s="22">
        <v>-1368942</v>
      </c>
      <c r="M10" s="147">
        <v>-1878548</v>
      </c>
      <c r="N10" s="22">
        <v>-249874</v>
      </c>
      <c r="O10" s="22">
        <v>-206953.99999999997</v>
      </c>
      <c r="P10" s="22">
        <v>-227489.00000000003</v>
      </c>
      <c r="Q10" s="22">
        <v>-844114</v>
      </c>
      <c r="R10" s="147">
        <v>-1528431</v>
      </c>
      <c r="S10" s="22">
        <v>-50497</v>
      </c>
      <c r="T10" s="22">
        <v>-646078.00000000012</v>
      </c>
      <c r="U10" s="22">
        <v>95471</v>
      </c>
      <c r="V10" s="22">
        <v>-269313.99999999994</v>
      </c>
      <c r="W10" s="147">
        <v>-870418</v>
      </c>
      <c r="X10" s="22">
        <v>-82701</v>
      </c>
      <c r="Y10" s="22">
        <v>-23755</v>
      </c>
      <c r="Z10" s="22">
        <v>15182.005000000005</v>
      </c>
      <c r="AA10" s="22">
        <v>-3909.3354880000115</v>
      </c>
      <c r="AB10" s="147">
        <v>-95183.330488000007</v>
      </c>
      <c r="AC10" s="22">
        <v>47375</v>
      </c>
      <c r="AD10" s="22">
        <v>-4337</v>
      </c>
      <c r="AE10" s="22">
        <v>73780.044197900002</v>
      </c>
      <c r="AF10" s="22">
        <v>-8285.0441979000025</v>
      </c>
      <c r="AG10" s="147">
        <v>108533</v>
      </c>
      <c r="AH10" s="22">
        <v>35339</v>
      </c>
      <c r="AI10" s="22">
        <v>-414</v>
      </c>
      <c r="AJ10" s="22">
        <v>-37487</v>
      </c>
      <c r="AK10" s="22">
        <v>19228</v>
      </c>
      <c r="AL10" s="147">
        <v>16666</v>
      </c>
      <c r="AM10" s="64">
        <v>56293.425000000003</v>
      </c>
      <c r="AN10" s="64">
        <v>-29562.74</v>
      </c>
      <c r="AO10" s="64">
        <v>82.843999999997322</v>
      </c>
      <c r="AP10" s="171">
        <v>-31243.624931499999</v>
      </c>
      <c r="AQ10" s="170">
        <v>-4430.0959315</v>
      </c>
      <c r="AR10" s="171">
        <v>40826.953999999998</v>
      </c>
      <c r="AS10" s="171">
        <v>-2240.9289999999964</v>
      </c>
      <c r="AT10" s="171">
        <v>-7528.7660000000033</v>
      </c>
      <c r="AU10" s="171">
        <v>-6127.9179999999978</v>
      </c>
      <c r="AV10" s="170">
        <v>24929.341</v>
      </c>
      <c r="AW10" s="64">
        <v>-31243.624931499999</v>
      </c>
      <c r="AX10" s="147">
        <v>-4430.0959314999991</v>
      </c>
      <c r="AY10" s="64">
        <v>40826.953999999998</v>
      </c>
      <c r="AZ10" s="64">
        <v>-2240.9289999999964</v>
      </c>
      <c r="BA10" s="64">
        <v>-7528.7660000000033</v>
      </c>
      <c r="BB10" s="64">
        <v>-6127.9179999999978</v>
      </c>
      <c r="BC10" s="147">
        <v>24929.341</v>
      </c>
      <c r="BD10" s="64">
        <v>13.523</v>
      </c>
      <c r="BE10" s="64">
        <v>-1590.6329999999998</v>
      </c>
      <c r="BF10" s="64">
        <v>-10688.835999999999</v>
      </c>
      <c r="BG10" s="64">
        <v>38772.926083500002</v>
      </c>
      <c r="BH10" s="147">
        <v>26506.980083500002</v>
      </c>
      <c r="BI10" s="64">
        <v>68932.048999999999</v>
      </c>
      <c r="BJ10" s="64">
        <v>79366.723999999987</v>
      </c>
      <c r="BK10" s="64">
        <v>-2911643.2060000002</v>
      </c>
      <c r="BL10" s="64">
        <v>-169574.59100000001</v>
      </c>
      <c r="BM10" s="147">
        <v>-2932919.0240000002</v>
      </c>
      <c r="BN10" s="64">
        <v>16287.83</v>
      </c>
      <c r="BO10" s="64">
        <v>2174.4539999999997</v>
      </c>
      <c r="BP10" s="64">
        <v>52926.997000000003</v>
      </c>
      <c r="BQ10" s="64">
        <v>-102777.724</v>
      </c>
      <c r="BR10" s="147">
        <v>-31388.442999999999</v>
      </c>
      <c r="BS10" s="64">
        <v>6588.64</v>
      </c>
      <c r="BT10" s="64">
        <v>87625.555999999997</v>
      </c>
      <c r="BU10" s="64">
        <v>5441.6959999999935</v>
      </c>
      <c r="BV10" s="64">
        <v>-147539.60174000001</v>
      </c>
      <c r="BW10" s="147">
        <v>-47883.70974000002</v>
      </c>
      <c r="BX10" s="64">
        <v>66215.62616</v>
      </c>
      <c r="BY10" s="64">
        <v>-655.89253129999747</v>
      </c>
      <c r="BZ10" s="64">
        <v>49964.67206769999</v>
      </c>
      <c r="CA10" s="64">
        <v>-99088.3164158</v>
      </c>
      <c r="CB10" s="147">
        <v>16436.089280600005</v>
      </c>
    </row>
    <row r="11" spans="1:80" x14ac:dyDescent="0.35">
      <c r="B11" s="29" t="s">
        <v>42</v>
      </c>
      <c r="C11" s="22"/>
      <c r="D11" s="22">
        <v>229721</v>
      </c>
      <c r="E11" s="22">
        <v>280980</v>
      </c>
      <c r="F11" s="22">
        <v>260213</v>
      </c>
      <c r="G11" s="22">
        <v>477380.00000000012</v>
      </c>
      <c r="H11" s="147">
        <v>1248294</v>
      </c>
      <c r="I11" s="22">
        <v>380574</v>
      </c>
      <c r="J11" s="22">
        <v>286991</v>
      </c>
      <c r="K11" s="22">
        <v>319749</v>
      </c>
      <c r="L11" s="22">
        <v>310266.99999999994</v>
      </c>
      <c r="M11" s="147">
        <v>1297581</v>
      </c>
      <c r="N11" s="22">
        <v>262339</v>
      </c>
      <c r="O11" s="22">
        <v>258030.00000000003</v>
      </c>
      <c r="P11" s="22">
        <v>210400.99999999994</v>
      </c>
      <c r="Q11" s="22">
        <v>242594.00000000006</v>
      </c>
      <c r="R11" s="147">
        <v>973364</v>
      </c>
      <c r="S11" s="22">
        <v>242871</v>
      </c>
      <c r="T11" s="22">
        <v>437401.00000000006</v>
      </c>
      <c r="U11" s="22">
        <v>306564.99999999994</v>
      </c>
      <c r="V11" s="22">
        <v>340172</v>
      </c>
      <c r="W11" s="147">
        <v>1327009</v>
      </c>
      <c r="X11" s="22">
        <v>451561</v>
      </c>
      <c r="Y11" s="22">
        <v>406534</v>
      </c>
      <c r="Z11" s="22">
        <v>238316.50752090011</v>
      </c>
      <c r="AA11" s="22">
        <v>214975.50015879981</v>
      </c>
      <c r="AB11" s="147">
        <v>1311387.0076796999</v>
      </c>
      <c r="AC11" s="22">
        <v>184952</v>
      </c>
      <c r="AD11" s="22">
        <v>229074</v>
      </c>
      <c r="AE11" s="22">
        <v>193589.39558630006</v>
      </c>
      <c r="AF11" s="22">
        <v>201903.60441369994</v>
      </c>
      <c r="AG11" s="147">
        <v>809519</v>
      </c>
      <c r="AH11" s="22">
        <v>145467</v>
      </c>
      <c r="AI11" s="22">
        <v>384526</v>
      </c>
      <c r="AJ11" s="22">
        <v>258686</v>
      </c>
      <c r="AK11" s="22">
        <v>233016</v>
      </c>
      <c r="AL11" s="147">
        <v>1021695</v>
      </c>
      <c r="AM11" s="64">
        <v>203713.07863430001</v>
      </c>
      <c r="AN11" s="64">
        <v>263618.00326110004</v>
      </c>
      <c r="AO11" s="64">
        <v>242394.2140252</v>
      </c>
      <c r="AP11" s="171">
        <v>133971.73317199992</v>
      </c>
      <c r="AQ11" s="170">
        <v>843697.02909259999</v>
      </c>
      <c r="AR11" s="171">
        <v>215653.5686191</v>
      </c>
      <c r="AS11" s="171">
        <v>183026.29902269997</v>
      </c>
      <c r="AT11" s="171">
        <v>94209.962130800035</v>
      </c>
      <c r="AU11" s="171">
        <v>77354.997974899947</v>
      </c>
      <c r="AV11" s="170">
        <v>570244.82774749992</v>
      </c>
      <c r="AW11" s="64">
        <v>133971.73317200004</v>
      </c>
      <c r="AX11" s="147">
        <v>843697.02909259999</v>
      </c>
      <c r="AY11" s="64">
        <v>215653.5686191</v>
      </c>
      <c r="AZ11" s="64">
        <v>183026.29902269997</v>
      </c>
      <c r="BA11" s="64">
        <v>94209.962130799948</v>
      </c>
      <c r="BB11" s="64">
        <v>77354.997974900092</v>
      </c>
      <c r="BC11" s="147">
        <v>570244.82774750004</v>
      </c>
      <c r="BD11" s="64">
        <v>53926.056454600002</v>
      </c>
      <c r="BE11" s="64">
        <v>32397.388879499988</v>
      </c>
      <c r="BF11" s="64">
        <v>32625.742242300017</v>
      </c>
      <c r="BG11" s="64">
        <v>206000.83699779998</v>
      </c>
      <c r="BH11" s="147">
        <v>324950.02457419998</v>
      </c>
      <c r="BI11" s="64">
        <v>300580.21554900002</v>
      </c>
      <c r="BJ11" s="64">
        <v>402685.57516870002</v>
      </c>
      <c r="BK11" s="64">
        <v>589451.07524429983</v>
      </c>
      <c r="BL11" s="64">
        <v>672049.03632600023</v>
      </c>
      <c r="BM11" s="147">
        <v>1964765.9022880001</v>
      </c>
      <c r="BN11" s="64">
        <v>414809.80788179999</v>
      </c>
      <c r="BO11" s="64">
        <v>426829.90898569999</v>
      </c>
      <c r="BP11" s="64">
        <v>353918.3193365999</v>
      </c>
      <c r="BQ11" s="64">
        <v>574852.12208190002</v>
      </c>
      <c r="BR11" s="147">
        <v>1770410.1582859999</v>
      </c>
      <c r="BS11" s="64">
        <v>518866.04026510002</v>
      </c>
      <c r="BT11" s="64">
        <v>217145.7676507</v>
      </c>
      <c r="BU11" s="64">
        <v>126718.91055799995</v>
      </c>
      <c r="BV11" s="64">
        <v>193846.69919650001</v>
      </c>
      <c r="BW11" s="147">
        <v>1056577.4176703</v>
      </c>
      <c r="BX11" s="64">
        <v>738539.58172599995</v>
      </c>
      <c r="BY11" s="64">
        <v>181500.98258399998</v>
      </c>
      <c r="BZ11" s="64">
        <v>67101.245110400094</v>
      </c>
      <c r="CA11" s="64">
        <v>375951.31237469992</v>
      </c>
      <c r="CB11" s="147">
        <v>1363093.1217950999</v>
      </c>
    </row>
    <row r="12" spans="1:80" x14ac:dyDescent="0.35">
      <c r="B12" s="29" t="s">
        <v>43</v>
      </c>
      <c r="C12" s="22"/>
      <c r="D12" s="22">
        <v>-896286</v>
      </c>
      <c r="E12" s="22">
        <v>-1159586</v>
      </c>
      <c r="F12" s="22">
        <v>-1068156</v>
      </c>
      <c r="G12" s="22">
        <v>-832875</v>
      </c>
      <c r="H12" s="147">
        <v>-3956903</v>
      </c>
      <c r="I12" s="22">
        <v>-542761</v>
      </c>
      <c r="J12" s="22">
        <v>-360718</v>
      </c>
      <c r="K12" s="22">
        <v>-535234</v>
      </c>
      <c r="L12" s="22">
        <v>-44750</v>
      </c>
      <c r="M12" s="147">
        <v>-1483463</v>
      </c>
      <c r="N12" s="22">
        <v>-243891</v>
      </c>
      <c r="O12" s="22">
        <v>-311795.00000000006</v>
      </c>
      <c r="P12" s="22">
        <v>-251546.99999999991</v>
      </c>
      <c r="Q12" s="22">
        <v>-198470.00000000003</v>
      </c>
      <c r="R12" s="147">
        <v>-1005702.9999999999</v>
      </c>
      <c r="S12" s="22">
        <v>-265783</v>
      </c>
      <c r="T12" s="22">
        <v>-273967.99999999994</v>
      </c>
      <c r="U12" s="22">
        <v>-32293.000000000007</v>
      </c>
      <c r="V12" s="22">
        <v>-191615</v>
      </c>
      <c r="W12" s="147">
        <v>-763659</v>
      </c>
      <c r="X12" s="22">
        <v>-76023</v>
      </c>
      <c r="Y12" s="22">
        <v>-57580</v>
      </c>
      <c r="Z12" s="22">
        <v>-57831.340924599994</v>
      </c>
      <c r="AA12" s="22">
        <v>-115375.26838960001</v>
      </c>
      <c r="AB12" s="147">
        <v>-306809.6093142</v>
      </c>
      <c r="AC12" s="22">
        <v>-303610</v>
      </c>
      <c r="AD12" s="22">
        <v>-264892</v>
      </c>
      <c r="AE12" s="22">
        <v>-247004.90523169993</v>
      </c>
      <c r="AF12" s="22">
        <v>-210354.09476830007</v>
      </c>
      <c r="AG12" s="147">
        <v>-1025861</v>
      </c>
      <c r="AH12" s="22">
        <v>-314625</v>
      </c>
      <c r="AI12" s="22">
        <v>-78544</v>
      </c>
      <c r="AJ12" s="22">
        <v>-83143</v>
      </c>
      <c r="AK12" s="22">
        <v>-133946</v>
      </c>
      <c r="AL12" s="147">
        <v>-610258</v>
      </c>
      <c r="AM12" s="64">
        <v>-169906.07036779998</v>
      </c>
      <c r="AN12" s="64">
        <v>-214545.91573699997</v>
      </c>
      <c r="AO12" s="64">
        <v>-110176.92689330003</v>
      </c>
      <c r="AP12" s="171">
        <v>-77089.032009000075</v>
      </c>
      <c r="AQ12" s="170">
        <v>-571717.9450071</v>
      </c>
      <c r="AR12" s="171">
        <v>-76131.28055570001</v>
      </c>
      <c r="AS12" s="171">
        <v>-168270.04968419997</v>
      </c>
      <c r="AT12" s="171">
        <v>-111103.85960360005</v>
      </c>
      <c r="AU12" s="171">
        <v>-102634.94267289992</v>
      </c>
      <c r="AV12" s="170">
        <v>-458140.13251639996</v>
      </c>
      <c r="AW12" s="64">
        <v>-77089.032009000017</v>
      </c>
      <c r="AX12" s="147">
        <v>-571717.9450071</v>
      </c>
      <c r="AY12" s="64">
        <v>-76131.28055570001</v>
      </c>
      <c r="AZ12" s="64">
        <v>-168270.04968419997</v>
      </c>
      <c r="BA12" s="64">
        <v>-111103.85960360005</v>
      </c>
      <c r="BB12" s="64">
        <v>-102634.94267289998</v>
      </c>
      <c r="BC12" s="147">
        <v>-458140.13251640002</v>
      </c>
      <c r="BD12" s="64">
        <v>-139744.065817</v>
      </c>
      <c r="BE12" s="64">
        <v>-87158.797940299992</v>
      </c>
      <c r="BF12" s="64">
        <v>-165627.60642159998</v>
      </c>
      <c r="BG12" s="64">
        <v>-217617.8209370001</v>
      </c>
      <c r="BH12" s="147">
        <v>-610148.29111590004</v>
      </c>
      <c r="BI12" s="64">
        <v>-280617.91806250002</v>
      </c>
      <c r="BJ12" s="64">
        <v>-579377.89720200002</v>
      </c>
      <c r="BK12" s="64">
        <v>-524072.44273549994</v>
      </c>
      <c r="BL12" s="64">
        <v>-610203.76900000009</v>
      </c>
      <c r="BM12" s="147">
        <v>-1994272.027</v>
      </c>
      <c r="BN12" s="64">
        <v>-874905.71299999999</v>
      </c>
      <c r="BO12" s="64">
        <v>-1288824.8330000001</v>
      </c>
      <c r="BP12" s="64">
        <v>-1562716.514</v>
      </c>
      <c r="BQ12" s="64">
        <v>-1725456.4909166</v>
      </c>
      <c r="BR12" s="147">
        <v>-5451903.5509166</v>
      </c>
      <c r="BS12" s="64">
        <v>-2316121.4186648</v>
      </c>
      <c r="BT12" s="64">
        <v>-1769329.4626330002</v>
      </c>
      <c r="BU12" s="64">
        <v>-1650531.7859999996</v>
      </c>
      <c r="BV12" s="64">
        <v>-1647911.7457466004</v>
      </c>
      <c r="BW12" s="147">
        <v>-7383894.4130444005</v>
      </c>
      <c r="BX12" s="64">
        <v>-2033337.9402722002</v>
      </c>
      <c r="BY12" s="64">
        <v>-1664211.1706066001</v>
      </c>
      <c r="BZ12" s="64">
        <v>-1643963.1867308998</v>
      </c>
      <c r="CA12" s="64">
        <v>-2175864.7345955004</v>
      </c>
      <c r="CB12" s="147">
        <v>-7517377.0322051998</v>
      </c>
    </row>
    <row r="13" spans="1:80" ht="29" x14ac:dyDescent="0.35">
      <c r="A13" s="81"/>
      <c r="B13" s="37" t="s">
        <v>44</v>
      </c>
      <c r="C13" s="22"/>
      <c r="D13" s="22">
        <v>-697328</v>
      </c>
      <c r="E13" s="22">
        <v>-194265</v>
      </c>
      <c r="F13" s="22">
        <v>101489</v>
      </c>
      <c r="G13" s="22">
        <v>879587</v>
      </c>
      <c r="H13" s="147">
        <v>89483</v>
      </c>
      <c r="I13" s="22">
        <v>96598</v>
      </c>
      <c r="J13" s="22">
        <v>725861</v>
      </c>
      <c r="K13" s="22">
        <v>118577</v>
      </c>
      <c r="L13" s="22">
        <v>2605743</v>
      </c>
      <c r="M13" s="147">
        <v>3546779</v>
      </c>
      <c r="N13" s="22">
        <v>1645792</v>
      </c>
      <c r="O13" s="22">
        <v>269940.00000000006</v>
      </c>
      <c r="P13" s="22">
        <v>-174745.99999999985</v>
      </c>
      <c r="Q13" s="22">
        <v>584684</v>
      </c>
      <c r="R13" s="147">
        <v>2325670</v>
      </c>
      <c r="S13" s="22">
        <v>194247</v>
      </c>
      <c r="T13" s="22">
        <v>-113546.00000000001</v>
      </c>
      <c r="U13" s="22">
        <v>-121834</v>
      </c>
      <c r="V13" s="22">
        <v>-1143264.9999999998</v>
      </c>
      <c r="W13" s="147">
        <v>-1184397.9999999998</v>
      </c>
      <c r="X13" s="22">
        <v>370603</v>
      </c>
      <c r="Y13" s="22">
        <v>312076</v>
      </c>
      <c r="Z13" s="22">
        <v>-36219.917999999947</v>
      </c>
      <c r="AA13" s="22">
        <v>-894577.54144960002</v>
      </c>
      <c r="AB13" s="147">
        <v>-248118.45944959999</v>
      </c>
      <c r="AC13" s="22">
        <v>-186076</v>
      </c>
      <c r="AD13" s="22">
        <v>-230641</v>
      </c>
      <c r="AE13" s="22">
        <v>-231673.18200000003</v>
      </c>
      <c r="AF13" s="22">
        <v>-870996.81799999997</v>
      </c>
      <c r="AG13" s="147">
        <v>-1519387</v>
      </c>
      <c r="AH13" s="22">
        <v>-124690</v>
      </c>
      <c r="AI13" s="22">
        <v>-76215</v>
      </c>
      <c r="AJ13" s="22">
        <v>-212791</v>
      </c>
      <c r="AK13" s="22">
        <v>364325</v>
      </c>
      <c r="AL13" s="147">
        <v>-49371</v>
      </c>
      <c r="AM13" s="64">
        <v>-219326.984</v>
      </c>
      <c r="AN13" s="64">
        <v>434584.315</v>
      </c>
      <c r="AO13" s="64">
        <v>935554.74</v>
      </c>
      <c r="AP13" s="171">
        <v>-1135144.3729999999</v>
      </c>
      <c r="AQ13" s="170">
        <v>15667.698000000091</v>
      </c>
      <c r="AR13" s="171">
        <v>-34240.635999999999</v>
      </c>
      <c r="AS13" s="171">
        <v>-98388.695999999996</v>
      </c>
      <c r="AT13" s="171">
        <v>396733.30300000001</v>
      </c>
      <c r="AU13" s="171">
        <v>-859751.88100000005</v>
      </c>
      <c r="AV13" s="170">
        <v>-595647.91</v>
      </c>
      <c r="AW13" s="64">
        <v>-1135144.3729999999</v>
      </c>
      <c r="AX13" s="147">
        <v>15667.698</v>
      </c>
      <c r="AY13" s="64">
        <v>-34240.635999999999</v>
      </c>
      <c r="AZ13" s="64">
        <v>-98388.695999999996</v>
      </c>
      <c r="BA13" s="64">
        <v>396733.30300000001</v>
      </c>
      <c r="BB13" s="64">
        <v>-859751.88100000005</v>
      </c>
      <c r="BC13" s="147">
        <v>-595647.91</v>
      </c>
      <c r="BD13" s="64">
        <v>100101.87</v>
      </c>
      <c r="BE13" s="64">
        <v>73758.111000000004</v>
      </c>
      <c r="BF13" s="64">
        <v>63499.102000000014</v>
      </c>
      <c r="BG13" s="64">
        <v>831242.15099999984</v>
      </c>
      <c r="BH13" s="147">
        <v>1068601.2339999999</v>
      </c>
      <c r="BI13" s="64">
        <v>581534.36199999996</v>
      </c>
      <c r="BJ13" s="64">
        <v>-192514.01499999996</v>
      </c>
      <c r="BK13" s="64">
        <v>-247051.351</v>
      </c>
      <c r="BL13" s="64">
        <v>752688.88399999996</v>
      </c>
      <c r="BM13" s="147">
        <v>894657.88</v>
      </c>
      <c r="BN13" s="64">
        <v>-258165.04</v>
      </c>
      <c r="BO13" s="64">
        <v>104640.41800000001</v>
      </c>
      <c r="BP13" s="64">
        <v>-27075.084999999992</v>
      </c>
      <c r="BQ13" s="64">
        <v>1241497.0649999999</v>
      </c>
      <c r="BR13" s="147">
        <v>1060897.358</v>
      </c>
      <c r="BS13" s="64">
        <v>233941.163</v>
      </c>
      <c r="BT13" s="64">
        <v>355179.42700000003</v>
      </c>
      <c r="BU13" s="64">
        <v>1289661.99</v>
      </c>
      <c r="BV13" s="64">
        <v>408374</v>
      </c>
      <c r="BW13" s="147">
        <v>2287156.58</v>
      </c>
      <c r="BX13" s="64">
        <v>-290138.89600000001</v>
      </c>
      <c r="BY13" s="64">
        <v>119386.36499999999</v>
      </c>
      <c r="BZ13" s="64">
        <v>344092.935</v>
      </c>
      <c r="CA13" s="64">
        <v>-364928.364</v>
      </c>
      <c r="CB13" s="147">
        <v>-191587.96000000002</v>
      </c>
    </row>
    <row r="14" spans="1:80" x14ac:dyDescent="0.35">
      <c r="B14" s="29" t="s">
        <v>45</v>
      </c>
      <c r="C14" s="22"/>
      <c r="D14" s="22">
        <v>-3282</v>
      </c>
      <c r="E14" s="22">
        <v>3282</v>
      </c>
      <c r="F14" s="22">
        <v>0</v>
      </c>
      <c r="G14" s="22">
        <v>0</v>
      </c>
      <c r="H14" s="147">
        <v>0</v>
      </c>
      <c r="I14" s="22">
        <v>-3859</v>
      </c>
      <c r="J14" s="22">
        <v>0</v>
      </c>
      <c r="K14" s="22">
        <v>0</v>
      </c>
      <c r="L14" s="22">
        <v>-105488</v>
      </c>
      <c r="M14" s="147">
        <v>-105488</v>
      </c>
      <c r="N14" s="22">
        <v>373008</v>
      </c>
      <c r="O14" s="22">
        <v>37298</v>
      </c>
      <c r="P14" s="22">
        <v>-68608</v>
      </c>
      <c r="Q14" s="22">
        <v>-204337.99999999997</v>
      </c>
      <c r="R14" s="147">
        <v>137360.00000000003</v>
      </c>
      <c r="S14" s="22">
        <v>-393292</v>
      </c>
      <c r="T14" s="22">
        <v>305284.99999999994</v>
      </c>
      <c r="U14" s="22">
        <v>39807</v>
      </c>
      <c r="V14" s="22">
        <v>94963</v>
      </c>
      <c r="W14" s="147">
        <v>46762.999999999942</v>
      </c>
      <c r="X14" s="22">
        <v>-149361</v>
      </c>
      <c r="Y14" s="22">
        <v>199068</v>
      </c>
      <c r="Z14" s="22">
        <v>-90992.275265600008</v>
      </c>
      <c r="AA14" s="22">
        <v>182472.0492864</v>
      </c>
      <c r="AB14" s="147">
        <v>141186.77402079999</v>
      </c>
      <c r="AC14" s="22">
        <v>80992</v>
      </c>
      <c r="AD14" s="22">
        <v>-154221</v>
      </c>
      <c r="AE14" s="22">
        <v>-13514.488780300002</v>
      </c>
      <c r="AF14" s="22">
        <v>-187600.51121969998</v>
      </c>
      <c r="AG14" s="147">
        <v>-274344</v>
      </c>
      <c r="AH14" s="22">
        <v>-60348</v>
      </c>
      <c r="AI14" s="22">
        <v>-62827</v>
      </c>
      <c r="AJ14" s="22">
        <v>-3025</v>
      </c>
      <c r="AK14" s="22">
        <v>-3006</v>
      </c>
      <c r="AL14" s="147">
        <v>-129206</v>
      </c>
      <c r="AM14" s="64">
        <v>5283.1180000000004</v>
      </c>
      <c r="AN14" s="64">
        <v>-10132.027</v>
      </c>
      <c r="AO14" s="64">
        <v>-5474.737000000001</v>
      </c>
      <c r="AP14" s="171">
        <v>-3205.896999999999</v>
      </c>
      <c r="AQ14" s="170">
        <v>-13529.543</v>
      </c>
      <c r="AR14" s="171">
        <v>651.83500000000004</v>
      </c>
      <c r="AS14" s="171">
        <v>3104.05</v>
      </c>
      <c r="AT14" s="171">
        <v>11837.879007899999</v>
      </c>
      <c r="AU14" s="171">
        <v>38816.958053100003</v>
      </c>
      <c r="AV14" s="170">
        <v>54410.722061</v>
      </c>
      <c r="AW14" s="64">
        <v>-3205.896999999999</v>
      </c>
      <c r="AX14" s="147">
        <v>-13529.543</v>
      </c>
      <c r="AY14" s="64">
        <v>651.83500000000004</v>
      </c>
      <c r="AZ14" s="64">
        <v>3104.05</v>
      </c>
      <c r="BA14" s="64">
        <v>11837.879007899999</v>
      </c>
      <c r="BB14" s="64">
        <v>38816.958053100105</v>
      </c>
      <c r="BC14" s="147">
        <v>54410.72206100011</v>
      </c>
      <c r="BD14" s="64">
        <v>51268.053588000002</v>
      </c>
      <c r="BE14" s="64">
        <v>46545.321539999997</v>
      </c>
      <c r="BF14" s="64">
        <v>98648.7242959</v>
      </c>
      <c r="BG14" s="64">
        <v>82587.651009999972</v>
      </c>
      <c r="BH14" s="147">
        <v>279049.75043389999</v>
      </c>
      <c r="BI14" s="64">
        <v>-327587.45660079998</v>
      </c>
      <c r="BJ14" s="64">
        <v>395721.36980529997</v>
      </c>
      <c r="BK14" s="64">
        <v>53789.599601900016</v>
      </c>
      <c r="BL14" s="64">
        <v>-69091.118322599999</v>
      </c>
      <c r="BM14" s="147">
        <v>52832.394483800002</v>
      </c>
      <c r="BN14" s="64">
        <v>-71700.545808900002</v>
      </c>
      <c r="BO14" s="64">
        <v>4976.7467218000093</v>
      </c>
      <c r="BP14" s="64">
        <v>3931.5760540999909</v>
      </c>
      <c r="BQ14" s="64">
        <v>-31697.7239443</v>
      </c>
      <c r="BR14" s="147">
        <v>-94489.946977300002</v>
      </c>
      <c r="BS14" s="64">
        <v>48318.0910869</v>
      </c>
      <c r="BT14" s="64">
        <v>-66873.447322799984</v>
      </c>
      <c r="BU14" s="64">
        <v>-8024.9108403000018</v>
      </c>
      <c r="BV14" s="64">
        <v>7341.2247811999987</v>
      </c>
      <c r="BW14" s="147">
        <v>-19239.042294999988</v>
      </c>
      <c r="BX14" s="64">
        <v>-37758.625729599997</v>
      </c>
      <c r="BY14" s="64">
        <v>40195.103255000002</v>
      </c>
      <c r="BZ14" s="64">
        <v>45796.500132000001</v>
      </c>
      <c r="CA14" s="64">
        <v>67118.532934200004</v>
      </c>
      <c r="CB14" s="147">
        <v>115351.5105916</v>
      </c>
    </row>
    <row r="15" spans="1:80" x14ac:dyDescent="0.35">
      <c r="B15" s="29" t="s">
        <v>46</v>
      </c>
      <c r="C15" s="22"/>
      <c r="D15" s="22">
        <v>-236172</v>
      </c>
      <c r="E15" s="22">
        <v>-523958</v>
      </c>
      <c r="F15" s="22">
        <v>55437</v>
      </c>
      <c r="G15" s="22">
        <v>-365597.99999999994</v>
      </c>
      <c r="H15" s="147">
        <v>-1070291</v>
      </c>
      <c r="I15" s="22">
        <v>-993</v>
      </c>
      <c r="J15" s="22">
        <v>71916</v>
      </c>
      <c r="K15" s="22">
        <v>-176756</v>
      </c>
      <c r="L15" s="22">
        <v>-187855.00000000003</v>
      </c>
      <c r="M15" s="147">
        <v>-297547</v>
      </c>
      <c r="N15" s="22">
        <v>-249338</v>
      </c>
      <c r="O15" s="22">
        <v>-553753</v>
      </c>
      <c r="P15" s="22">
        <v>133861</v>
      </c>
      <c r="Q15" s="22">
        <v>-296531.99999999994</v>
      </c>
      <c r="R15" s="147">
        <v>-965762</v>
      </c>
      <c r="S15" s="22">
        <v>100626</v>
      </c>
      <c r="T15" s="22">
        <v>75463</v>
      </c>
      <c r="U15" s="22">
        <v>-17952</v>
      </c>
      <c r="V15" s="22">
        <v>-640883</v>
      </c>
      <c r="W15" s="147">
        <v>-482746</v>
      </c>
      <c r="X15" s="22">
        <v>2770</v>
      </c>
      <c r="Y15" s="22">
        <v>-17573</v>
      </c>
      <c r="Z15" s="22">
        <v>-54760.479000000007</v>
      </c>
      <c r="AA15" s="22">
        <v>22299.090000000004</v>
      </c>
      <c r="AB15" s="147">
        <v>-47264.389000000003</v>
      </c>
      <c r="AC15" s="22">
        <v>4173</v>
      </c>
      <c r="AD15" s="22">
        <v>87</v>
      </c>
      <c r="AE15" s="22">
        <v>12336.671183900002</v>
      </c>
      <c r="AF15" s="22">
        <v>-119195.67118390001</v>
      </c>
      <c r="AG15" s="147">
        <v>-102599</v>
      </c>
      <c r="AH15" s="22">
        <v>5278</v>
      </c>
      <c r="AI15" s="22">
        <v>66738</v>
      </c>
      <c r="AJ15" s="22">
        <v>-31942</v>
      </c>
      <c r="AK15" s="22">
        <v>-107731</v>
      </c>
      <c r="AL15" s="147">
        <v>-67657</v>
      </c>
      <c r="AM15" s="64">
        <v>-38167.290999999997</v>
      </c>
      <c r="AN15" s="64">
        <v>-154446.95500000002</v>
      </c>
      <c r="AO15" s="64">
        <v>-112152.715</v>
      </c>
      <c r="AP15" s="171">
        <v>533470.10899999994</v>
      </c>
      <c r="AQ15" s="170">
        <v>228703.14799999993</v>
      </c>
      <c r="AR15" s="171">
        <v>218728.77499999999</v>
      </c>
      <c r="AS15" s="171">
        <v>-61370.843999999983</v>
      </c>
      <c r="AT15" s="171">
        <v>73448.652000000031</v>
      </c>
      <c r="AU15" s="171">
        <v>310585.92599999992</v>
      </c>
      <c r="AV15" s="170">
        <v>541392.50899999996</v>
      </c>
      <c r="AW15" s="64">
        <v>533470.10899999994</v>
      </c>
      <c r="AX15" s="147">
        <v>228703.14799999999</v>
      </c>
      <c r="AY15" s="64">
        <v>218728.77499999999</v>
      </c>
      <c r="AZ15" s="64">
        <v>-61370.843999999983</v>
      </c>
      <c r="BA15" s="64">
        <v>73448.652000000002</v>
      </c>
      <c r="BB15" s="64">
        <v>310585.92599999986</v>
      </c>
      <c r="BC15" s="147">
        <v>541392.50899999996</v>
      </c>
      <c r="BD15" s="64">
        <v>395835.09600000002</v>
      </c>
      <c r="BE15" s="64">
        <v>644221.54299999995</v>
      </c>
      <c r="BF15" s="64">
        <v>585939.17100000009</v>
      </c>
      <c r="BG15" s="64">
        <v>969713.00199999986</v>
      </c>
      <c r="BH15" s="147">
        <v>2595708.8119999999</v>
      </c>
      <c r="BI15" s="64">
        <v>64815.96</v>
      </c>
      <c r="BJ15" s="64">
        <v>-716338.73899999994</v>
      </c>
      <c r="BK15" s="64">
        <v>270065.52100000001</v>
      </c>
      <c r="BL15" s="64">
        <v>297732.76699999999</v>
      </c>
      <c r="BM15" s="147">
        <v>-83724.49099999998</v>
      </c>
      <c r="BN15" s="64">
        <v>-87639.138999999996</v>
      </c>
      <c r="BO15" s="64">
        <v>-453291.603</v>
      </c>
      <c r="BP15" s="64">
        <v>-185968.09400000004</v>
      </c>
      <c r="BQ15" s="64">
        <v>-521393.00100000005</v>
      </c>
      <c r="BR15" s="147">
        <v>-1248291.8370000001</v>
      </c>
      <c r="BS15" s="64">
        <v>-886191.39899999998</v>
      </c>
      <c r="BT15" s="64">
        <v>-953203.22900000005</v>
      </c>
      <c r="BU15" s="64">
        <v>-1056887.949</v>
      </c>
      <c r="BV15" s="64">
        <v>-1056863.5660000001</v>
      </c>
      <c r="BW15" s="147">
        <v>-3953146.1430000002</v>
      </c>
      <c r="BX15" s="64">
        <v>-1838966.97</v>
      </c>
      <c r="BY15" s="64">
        <v>-1407187.1409999998</v>
      </c>
      <c r="BZ15" s="64">
        <v>-552057.47300000035</v>
      </c>
      <c r="CA15" s="64">
        <v>-543671.80799999961</v>
      </c>
      <c r="CB15" s="147">
        <v>-4341883.3919999991</v>
      </c>
    </row>
    <row r="16" spans="1:80" s="36" customFormat="1" x14ac:dyDescent="0.35">
      <c r="B16" s="26" t="s">
        <v>47</v>
      </c>
      <c r="C16" s="28"/>
      <c r="D16" s="27">
        <v>-1130037</v>
      </c>
      <c r="E16" s="27">
        <v>-251298</v>
      </c>
      <c r="F16" s="27">
        <v>6118380</v>
      </c>
      <c r="G16" s="27">
        <v>2564874.0000000014</v>
      </c>
      <c r="H16" s="148">
        <v>7301919.0000000019</v>
      </c>
      <c r="I16" s="27">
        <v>2527333</v>
      </c>
      <c r="J16" s="27">
        <v>3659525</v>
      </c>
      <c r="K16" s="27">
        <v>5510774</v>
      </c>
      <c r="L16" s="27">
        <v>1680745.9999999991</v>
      </c>
      <c r="M16" s="148">
        <v>13378378</v>
      </c>
      <c r="N16" s="27">
        <v>3569460</v>
      </c>
      <c r="O16" s="27">
        <v>5363165</v>
      </c>
      <c r="P16" s="27">
        <v>9270401.0000000019</v>
      </c>
      <c r="Q16" s="27">
        <v>8789255.0000000019</v>
      </c>
      <c r="R16" s="148">
        <v>26992281</v>
      </c>
      <c r="S16" s="27">
        <v>9284204</v>
      </c>
      <c r="T16" s="27">
        <v>9490299.0000000075</v>
      </c>
      <c r="U16" s="27">
        <v>3937904.9999999907</v>
      </c>
      <c r="V16" s="27">
        <v>28664306.000000015</v>
      </c>
      <c r="W16" s="148">
        <v>51376714.000000015</v>
      </c>
      <c r="X16" s="27">
        <v>6735904</v>
      </c>
      <c r="Y16" s="27">
        <v>221360</v>
      </c>
      <c r="Z16" s="27">
        <v>5913305.5326034976</v>
      </c>
      <c r="AA16" s="27">
        <v>11918054.80185461</v>
      </c>
      <c r="AB16" s="148">
        <v>24788624.334458109</v>
      </c>
      <c r="AC16" s="27">
        <v>10013956</v>
      </c>
      <c r="AD16" s="27">
        <v>10672843</v>
      </c>
      <c r="AE16" s="27">
        <v>5110121.1367511861</v>
      </c>
      <c r="AF16" s="27">
        <v>5062380.8632488139</v>
      </c>
      <c r="AG16" s="148">
        <v>30859301</v>
      </c>
      <c r="AH16" s="27">
        <v>9897752</v>
      </c>
      <c r="AI16" s="27">
        <v>5962464</v>
      </c>
      <c r="AJ16" s="27">
        <v>4162442</v>
      </c>
      <c r="AK16" s="27">
        <v>11818939</v>
      </c>
      <c r="AL16" s="148">
        <v>31841597</v>
      </c>
      <c r="AM16" s="71">
        <v>10967569.140292302</v>
      </c>
      <c r="AN16" s="71">
        <v>10781314.817601297</v>
      </c>
      <c r="AO16" s="71">
        <v>9217811.1265137047</v>
      </c>
      <c r="AP16" s="174">
        <v>6651498.8505749963</v>
      </c>
      <c r="AQ16" s="173">
        <v>37618193.934982322</v>
      </c>
      <c r="AR16" s="174">
        <v>3400989.8725502002</v>
      </c>
      <c r="AS16" s="174">
        <v>6068031.4530179985</v>
      </c>
      <c r="AT16" s="174">
        <v>1405067.536059801</v>
      </c>
      <c r="AU16" s="174">
        <v>3039502.8897152003</v>
      </c>
      <c r="AV16" s="173">
        <v>13913591.751421396</v>
      </c>
      <c r="AW16" s="71">
        <v>7752707.2333588041</v>
      </c>
      <c r="AX16" s="148">
        <v>34195881.990790956</v>
      </c>
      <c r="AY16" s="71">
        <v>965343.23720958445</v>
      </c>
      <c r="AZ16" s="71">
        <v>5811274.6522237193</v>
      </c>
      <c r="BA16" s="71">
        <v>1654602.1627109628</v>
      </c>
      <c r="BB16" s="71">
        <v>2955766.7059990168</v>
      </c>
      <c r="BC16" s="148">
        <v>11386986.758143283</v>
      </c>
      <c r="BD16" s="71">
        <v>1989327.6593631001</v>
      </c>
      <c r="BE16" s="71">
        <v>-941518.87616080011</v>
      </c>
      <c r="BF16" s="71">
        <v>9796513.8324969001</v>
      </c>
      <c r="BG16" s="71">
        <v>18004799.3496917</v>
      </c>
      <c r="BH16" s="148">
        <v>28849121.965390898</v>
      </c>
      <c r="BI16" s="71">
        <v>10634591.4978604</v>
      </c>
      <c r="BJ16" s="71">
        <v>11745188.686263302</v>
      </c>
      <c r="BK16" s="71">
        <v>9429908.7772324942</v>
      </c>
      <c r="BL16" s="71">
        <v>11207724.983354311</v>
      </c>
      <c r="BM16" s="148">
        <v>43017413.944710508</v>
      </c>
      <c r="BN16" s="71">
        <v>3706503.9996503</v>
      </c>
      <c r="BO16" s="71">
        <v>483589.24315149989</v>
      </c>
      <c r="BP16" s="71">
        <v>8212068.364178298</v>
      </c>
      <c r="BQ16" s="71">
        <v>10876011.667599404</v>
      </c>
      <c r="BR16" s="148">
        <v>23278173.274579503</v>
      </c>
      <c r="BS16" s="71">
        <v>2028447.9547736002</v>
      </c>
      <c r="BT16" s="71">
        <v>-980358.37758130033</v>
      </c>
      <c r="BU16" s="71">
        <v>962887.00068410009</v>
      </c>
      <c r="BV16" s="71">
        <v>11165433.620812599</v>
      </c>
      <c r="BW16" s="148">
        <v>13176410.198688999</v>
      </c>
      <c r="BX16" s="71">
        <v>1604345.4635776</v>
      </c>
      <c r="BY16" s="71">
        <v>3192103.5162923001</v>
      </c>
      <c r="BZ16" s="71">
        <v>8147147.145571691</v>
      </c>
      <c r="CA16" s="71">
        <v>7560712.4056417067</v>
      </c>
      <c r="CB16" s="148">
        <v>20504308.531083301</v>
      </c>
    </row>
    <row r="17" spans="2:80" x14ac:dyDescent="0.35">
      <c r="B17" s="29" t="s">
        <v>48</v>
      </c>
      <c r="C17" s="22"/>
      <c r="D17" s="22">
        <v>406817</v>
      </c>
      <c r="E17" s="22">
        <v>38576</v>
      </c>
      <c r="F17" s="22">
        <v>-764855</v>
      </c>
      <c r="G17" s="22">
        <v>-512073.99999999994</v>
      </c>
      <c r="H17" s="147">
        <v>-831536</v>
      </c>
      <c r="I17" s="22">
        <v>-400018</v>
      </c>
      <c r="J17" s="22">
        <v>-985969</v>
      </c>
      <c r="K17" s="22">
        <v>-829786</v>
      </c>
      <c r="L17" s="22">
        <v>-162232.99999999971</v>
      </c>
      <c r="M17" s="147">
        <v>-2378005.9999999995</v>
      </c>
      <c r="N17" s="22">
        <v>-802380</v>
      </c>
      <c r="O17" s="22">
        <v>-815363.99999999988</v>
      </c>
      <c r="P17" s="22">
        <v>-1518635</v>
      </c>
      <c r="Q17" s="22">
        <v>-1346118.9999999998</v>
      </c>
      <c r="R17" s="147">
        <v>-4482498</v>
      </c>
      <c r="S17" s="22">
        <v>-2491479</v>
      </c>
      <c r="T17" s="22">
        <v>-2013362.0000000005</v>
      </c>
      <c r="U17" s="22">
        <v>-1351353.9999999993</v>
      </c>
      <c r="V17" s="22">
        <v>-6404422.0000000009</v>
      </c>
      <c r="W17" s="147">
        <v>-12260617</v>
      </c>
      <c r="X17" s="22">
        <v>-466720</v>
      </c>
      <c r="Y17" s="22">
        <v>342492</v>
      </c>
      <c r="Z17" s="22">
        <v>-1044756.2023002999</v>
      </c>
      <c r="AA17" s="22">
        <v>-2851475.38546</v>
      </c>
      <c r="AB17" s="147">
        <v>-4020459.5877602999</v>
      </c>
      <c r="AC17" s="22">
        <v>-2118011</v>
      </c>
      <c r="AD17" s="22">
        <v>-2366254.9302398004</v>
      </c>
      <c r="AE17" s="22">
        <v>-579572.84118429944</v>
      </c>
      <c r="AF17" s="22">
        <v>-1138601.2285759002</v>
      </c>
      <c r="AG17" s="147">
        <v>-6202440</v>
      </c>
      <c r="AH17" s="22">
        <v>-2207328</v>
      </c>
      <c r="AI17" s="22">
        <v>-2325785</v>
      </c>
      <c r="AJ17" s="22">
        <v>-1207021</v>
      </c>
      <c r="AK17" s="22">
        <v>-3516255</v>
      </c>
      <c r="AL17" s="147">
        <v>-9256389</v>
      </c>
      <c r="AM17" s="64">
        <v>-2777732.4348768</v>
      </c>
      <c r="AN17" s="64">
        <v>-1894129.5793545996</v>
      </c>
      <c r="AO17" s="64">
        <v>-2840000.6868734006</v>
      </c>
      <c r="AP17" s="171">
        <v>-2267543.6873550005</v>
      </c>
      <c r="AQ17" s="170">
        <v>-9779406.3884598017</v>
      </c>
      <c r="AR17" s="171">
        <v>-1914811.6395035</v>
      </c>
      <c r="AS17" s="171">
        <v>-784118.09827899979</v>
      </c>
      <c r="AT17" s="171">
        <v>334251.55464169988</v>
      </c>
      <c r="AU17" s="171">
        <v>1050885.3855214999</v>
      </c>
      <c r="AV17" s="170">
        <v>-1313792.7976193</v>
      </c>
      <c r="AW17" s="64">
        <v>-2564869.9507066254</v>
      </c>
      <c r="AX17" s="147">
        <v>-8855382.1635281369</v>
      </c>
      <c r="AY17" s="64">
        <v>-1257187.0479615333</v>
      </c>
      <c r="AZ17" s="64">
        <v>-714793.76155255875</v>
      </c>
      <c r="BA17" s="64">
        <v>266877.20493389852</v>
      </c>
      <c r="BB17" s="64">
        <v>1073494.1551248757</v>
      </c>
      <c r="BC17" s="147">
        <v>-631609.44945531769</v>
      </c>
      <c r="BD17" s="64">
        <v>313225.97296809999</v>
      </c>
      <c r="BE17" s="64">
        <v>991928.52728989988</v>
      </c>
      <c r="BF17" s="64">
        <v>-2192638.9483365999</v>
      </c>
      <c r="BG17" s="64">
        <v>-3135363.4058029992</v>
      </c>
      <c r="BH17" s="147">
        <v>-4022847.8538815994</v>
      </c>
      <c r="BI17" s="64">
        <v>-977677.76551569998</v>
      </c>
      <c r="BJ17" s="64">
        <v>2108449.8240352999</v>
      </c>
      <c r="BK17" s="64">
        <v>-959183.79452699993</v>
      </c>
      <c r="BL17" s="64">
        <v>-1436651.5936248</v>
      </c>
      <c r="BM17" s="147">
        <v>-1265063.3296321998</v>
      </c>
      <c r="BN17" s="64">
        <v>-266035.9161566</v>
      </c>
      <c r="BO17" s="64">
        <v>1357308.7523763</v>
      </c>
      <c r="BP17" s="64">
        <v>-1883518.7405143001</v>
      </c>
      <c r="BQ17" s="64">
        <v>-1065056.3905145</v>
      </c>
      <c r="BR17" s="147">
        <v>-1857302.2948091</v>
      </c>
      <c r="BS17" s="64">
        <v>88329.323120000001</v>
      </c>
      <c r="BT17" s="64">
        <v>1467738.3863470997</v>
      </c>
      <c r="BU17" s="64">
        <v>633196.08179720014</v>
      </c>
      <c r="BV17" s="64">
        <v>-1906049.6871007998</v>
      </c>
      <c r="BW17" s="147">
        <v>283214.10416350001</v>
      </c>
      <c r="BX17" s="64">
        <v>672587.44651739998</v>
      </c>
      <c r="BY17" s="64">
        <v>-232475.64754170002</v>
      </c>
      <c r="BZ17" s="64">
        <v>-2037046.6101406</v>
      </c>
      <c r="CA17" s="64">
        <v>-1681354.3919920998</v>
      </c>
      <c r="CB17" s="147">
        <v>-3278289.2031570002</v>
      </c>
    </row>
    <row r="18" spans="2:80" x14ac:dyDescent="0.35">
      <c r="B18" s="29" t="s">
        <v>49</v>
      </c>
      <c r="C18" s="22"/>
      <c r="D18" s="22">
        <v>-723220</v>
      </c>
      <c r="E18" s="22">
        <v>-212722</v>
      </c>
      <c r="F18" s="22">
        <v>5353525</v>
      </c>
      <c r="G18" s="22">
        <v>2052800.0000000014</v>
      </c>
      <c r="H18" s="147">
        <v>6470383.0000000019</v>
      </c>
      <c r="I18" s="22">
        <v>2127315</v>
      </c>
      <c r="J18" s="22">
        <v>2673556</v>
      </c>
      <c r="K18" s="22">
        <v>4680988</v>
      </c>
      <c r="L18" s="22">
        <v>1518512.9999999993</v>
      </c>
      <c r="M18" s="147">
        <v>11000372</v>
      </c>
      <c r="N18" s="22">
        <v>2767080</v>
      </c>
      <c r="O18" s="22">
        <v>4547801</v>
      </c>
      <c r="P18" s="22">
        <v>7751766.0000000019</v>
      </c>
      <c r="Q18" s="22">
        <v>7443136.0000000019</v>
      </c>
      <c r="R18" s="147">
        <v>22509783.000000004</v>
      </c>
      <c r="S18" s="22">
        <v>6792725</v>
      </c>
      <c r="T18" s="22">
        <v>7476937.0000000075</v>
      </c>
      <c r="U18" s="22">
        <v>2586550.9999999916</v>
      </c>
      <c r="V18" s="22">
        <v>22259884.000000015</v>
      </c>
      <c r="W18" s="147">
        <v>39116097.000000015</v>
      </c>
      <c r="X18" s="22">
        <v>6269184</v>
      </c>
      <c r="Y18" s="22">
        <v>563852</v>
      </c>
      <c r="Z18" s="22">
        <v>4868549.3303031977</v>
      </c>
      <c r="AA18" s="22">
        <v>9066579.4163946118</v>
      </c>
      <c r="AB18" s="147">
        <v>20768164.74669781</v>
      </c>
      <c r="AC18" s="22">
        <v>7895945</v>
      </c>
      <c r="AD18" s="22">
        <v>8306588.0697601996</v>
      </c>
      <c r="AE18" s="22">
        <v>4530548.2955668829</v>
      </c>
      <c r="AF18" s="22">
        <v>3923779.6346729174</v>
      </c>
      <c r="AG18" s="147">
        <v>24656861</v>
      </c>
      <c r="AH18" s="22">
        <v>7690424</v>
      </c>
      <c r="AI18" s="22">
        <v>3636679</v>
      </c>
      <c r="AJ18" s="22">
        <v>2955421</v>
      </c>
      <c r="AK18" s="22">
        <v>8302684</v>
      </c>
      <c r="AL18" s="147">
        <v>22585208</v>
      </c>
      <c r="AM18" s="64">
        <v>8189836.7054155003</v>
      </c>
      <c r="AN18" s="64">
        <v>8887185.2382466998</v>
      </c>
      <c r="AO18" s="64">
        <v>6377810.4396402985</v>
      </c>
      <c r="AP18" s="171">
        <v>4383955.1632199995</v>
      </c>
      <c r="AQ18" s="170">
        <v>27838787.546522498</v>
      </c>
      <c r="AR18" s="171">
        <v>1486178.2330467</v>
      </c>
      <c r="AS18" s="171">
        <v>5283913.3547389992</v>
      </c>
      <c r="AT18" s="171">
        <v>1739319.0907015011</v>
      </c>
      <c r="AU18" s="171">
        <v>4090388.2752367016</v>
      </c>
      <c r="AV18" s="170">
        <v>12599798.953723902</v>
      </c>
      <c r="AW18" s="64">
        <v>5187837.2826521806</v>
      </c>
      <c r="AX18" s="147">
        <v>25340499.827262823</v>
      </c>
      <c r="AY18" s="64">
        <v>-291843.81075194885</v>
      </c>
      <c r="AZ18" s="64">
        <v>5096480.8906711601</v>
      </c>
      <c r="BA18" s="64">
        <v>1921479.3676448623</v>
      </c>
      <c r="BB18" s="64">
        <v>4029260.8611238939</v>
      </c>
      <c r="BC18" s="147">
        <v>10755377.308687966</v>
      </c>
      <c r="BD18" s="64">
        <v>2302553.6323311999</v>
      </c>
      <c r="BE18" s="64">
        <v>50409.651129100006</v>
      </c>
      <c r="BF18" s="64">
        <v>7603874.8841602989</v>
      </c>
      <c r="BG18" s="64">
        <v>14869435.943888701</v>
      </c>
      <c r="BH18" s="147">
        <v>24826274.111509301</v>
      </c>
      <c r="BI18" s="64">
        <v>9656913.7323447</v>
      </c>
      <c r="BJ18" s="64">
        <v>13853638.510298604</v>
      </c>
      <c r="BK18" s="64">
        <v>8470724.9827054925</v>
      </c>
      <c r="BL18" s="64">
        <v>9771073.389729511</v>
      </c>
      <c r="BM18" s="147">
        <v>41752350.615078308</v>
      </c>
      <c r="BN18" s="64">
        <v>3440468.0834937003</v>
      </c>
      <c r="BO18" s="64">
        <v>1840897.9955277992</v>
      </c>
      <c r="BP18" s="64">
        <v>6328549.6236640019</v>
      </c>
      <c r="BQ18" s="64">
        <v>9810955.2770848982</v>
      </c>
      <c r="BR18" s="147">
        <v>21420870.9797704</v>
      </c>
      <c r="BS18" s="64">
        <v>2116777.2778936001</v>
      </c>
      <c r="BT18" s="64">
        <v>487380.0087658001</v>
      </c>
      <c r="BU18" s="64">
        <v>1596083.0824812998</v>
      </c>
      <c r="BV18" s="64">
        <v>9259383.9337117989</v>
      </c>
      <c r="BW18" s="147">
        <v>13459624.302852498</v>
      </c>
      <c r="BX18" s="64">
        <v>2276932.9100949997</v>
      </c>
      <c r="BY18" s="64">
        <v>2959627.8687506001</v>
      </c>
      <c r="BZ18" s="64">
        <v>6110100.5354310907</v>
      </c>
      <c r="CA18" s="64">
        <v>5879358.0136496089</v>
      </c>
      <c r="CB18" s="147">
        <v>17226019.3279263</v>
      </c>
    </row>
    <row r="19" spans="2:80" x14ac:dyDescent="0.35">
      <c r="B19" s="29" t="s">
        <v>50</v>
      </c>
      <c r="C19" s="22"/>
      <c r="D19" s="22">
        <v>0</v>
      </c>
      <c r="E19" s="22">
        <v>0</v>
      </c>
      <c r="F19" s="22">
        <v>0</v>
      </c>
      <c r="G19" s="22">
        <v>-236181</v>
      </c>
      <c r="H19" s="147">
        <v>-236181</v>
      </c>
      <c r="I19" s="22">
        <v>0</v>
      </c>
      <c r="J19" s="22">
        <v>0</v>
      </c>
      <c r="K19" s="22">
        <v>0</v>
      </c>
      <c r="L19" s="22">
        <v>0</v>
      </c>
      <c r="M19" s="147">
        <v>0</v>
      </c>
      <c r="N19" s="22">
        <v>0</v>
      </c>
      <c r="O19" s="22">
        <v>0</v>
      </c>
      <c r="P19" s="22">
        <v>0</v>
      </c>
      <c r="Q19" s="22">
        <v>0</v>
      </c>
      <c r="R19" s="147">
        <v>0</v>
      </c>
      <c r="S19" s="22">
        <v>0</v>
      </c>
      <c r="T19" s="22">
        <v>0</v>
      </c>
      <c r="U19" s="22">
        <v>0</v>
      </c>
      <c r="V19" s="22">
        <v>0</v>
      </c>
      <c r="W19" s="147">
        <v>0</v>
      </c>
      <c r="X19" s="22">
        <v>0</v>
      </c>
      <c r="Y19" s="22">
        <v>0</v>
      </c>
      <c r="Z19" s="22"/>
      <c r="AA19" s="22">
        <v>0</v>
      </c>
      <c r="AB19" s="147">
        <v>0</v>
      </c>
      <c r="AC19" s="22">
        <v>0</v>
      </c>
      <c r="AG19" s="147"/>
      <c r="AH19" s="22"/>
      <c r="AI19" s="22"/>
      <c r="AJ19" s="22"/>
      <c r="AK19" s="22"/>
      <c r="AL19" s="147">
        <v>0</v>
      </c>
      <c r="AM19" s="64">
        <v>0</v>
      </c>
      <c r="AN19" s="64">
        <v>0</v>
      </c>
      <c r="AO19" s="64">
        <v>0</v>
      </c>
      <c r="AP19" s="171">
        <v>0</v>
      </c>
      <c r="AQ19" s="170">
        <v>0</v>
      </c>
      <c r="AR19" s="171">
        <v>0</v>
      </c>
      <c r="AS19" s="171">
        <v>0</v>
      </c>
      <c r="AT19" s="171">
        <v>0</v>
      </c>
      <c r="AU19" s="171">
        <v>0</v>
      </c>
      <c r="AV19" s="170">
        <v>0</v>
      </c>
      <c r="AW19" s="64">
        <v>0</v>
      </c>
      <c r="AX19" s="147">
        <v>0</v>
      </c>
      <c r="AY19" s="64">
        <v>0</v>
      </c>
      <c r="AZ19" s="64">
        <v>0</v>
      </c>
      <c r="BA19" s="64">
        <v>0</v>
      </c>
      <c r="BB19" s="64">
        <v>0</v>
      </c>
      <c r="BC19" s="147">
        <v>0</v>
      </c>
      <c r="BD19" s="64">
        <v>0</v>
      </c>
      <c r="BE19" s="64">
        <v>0</v>
      </c>
      <c r="BF19" s="64">
        <v>0</v>
      </c>
      <c r="BG19" s="64">
        <v>0</v>
      </c>
      <c r="BH19" s="147">
        <v>0</v>
      </c>
      <c r="BI19" s="64">
        <v>0</v>
      </c>
      <c r="BJ19" s="64">
        <v>-298864.07699999999</v>
      </c>
      <c r="BK19" s="64">
        <v>0</v>
      </c>
      <c r="BL19" s="64">
        <v>0</v>
      </c>
      <c r="BM19" s="147">
        <v>-298864.07699999999</v>
      </c>
      <c r="BN19" s="64">
        <v>0</v>
      </c>
      <c r="BO19" s="64">
        <v>0</v>
      </c>
      <c r="BP19" s="64">
        <v>0</v>
      </c>
      <c r="BQ19" s="64">
        <v>0</v>
      </c>
      <c r="BR19" s="147">
        <v>0</v>
      </c>
      <c r="BS19" s="64">
        <v>0</v>
      </c>
      <c r="BT19" s="64">
        <v>0</v>
      </c>
      <c r="BU19" s="64">
        <v>0</v>
      </c>
      <c r="BV19" s="64">
        <v>0</v>
      </c>
      <c r="BW19" s="147">
        <v>0</v>
      </c>
      <c r="BX19" s="64">
        <v>0</v>
      </c>
      <c r="BY19" s="64">
        <v>0</v>
      </c>
      <c r="BZ19" s="64">
        <v>0</v>
      </c>
      <c r="CA19" s="64">
        <v>0</v>
      </c>
      <c r="CB19" s="147">
        <v>0</v>
      </c>
    </row>
    <row r="20" spans="2:80" s="36" customFormat="1" x14ac:dyDescent="0.35">
      <c r="B20" s="26" t="s">
        <v>51</v>
      </c>
      <c r="C20" s="28"/>
      <c r="D20" s="27">
        <v>-723220</v>
      </c>
      <c r="E20" s="27">
        <v>-212722</v>
      </c>
      <c r="F20" s="27">
        <v>5353525</v>
      </c>
      <c r="G20" s="27">
        <v>1816619.0000000014</v>
      </c>
      <c r="H20" s="148">
        <v>6234202.0000000019</v>
      </c>
      <c r="I20" s="27">
        <v>2127315</v>
      </c>
      <c r="J20" s="27">
        <v>2673556</v>
      </c>
      <c r="K20" s="27">
        <v>4680988</v>
      </c>
      <c r="L20" s="27">
        <v>1518512.9999999993</v>
      </c>
      <c r="M20" s="148">
        <v>11000372</v>
      </c>
      <c r="N20" s="27">
        <v>2767080</v>
      </c>
      <c r="O20" s="27">
        <v>4547801</v>
      </c>
      <c r="P20" s="27">
        <v>7751766.0000000019</v>
      </c>
      <c r="Q20" s="27">
        <v>7443136.0000000019</v>
      </c>
      <c r="R20" s="148">
        <v>22509783.000000004</v>
      </c>
      <c r="S20" s="27">
        <v>6792725</v>
      </c>
      <c r="T20" s="27">
        <v>7476937.0000000075</v>
      </c>
      <c r="U20" s="27">
        <v>2586550.9999999916</v>
      </c>
      <c r="V20" s="27">
        <v>22259884.000000015</v>
      </c>
      <c r="W20" s="148">
        <v>39116097.000000015</v>
      </c>
      <c r="X20" s="27">
        <v>6269184</v>
      </c>
      <c r="Y20" s="27">
        <v>563852</v>
      </c>
      <c r="Z20" s="27">
        <v>4868549.3303031977</v>
      </c>
      <c r="AA20" s="27">
        <v>9066579.4163946118</v>
      </c>
      <c r="AB20" s="148">
        <v>20768164.74669781</v>
      </c>
      <c r="AC20" s="27">
        <v>7895945</v>
      </c>
      <c r="AD20" s="27">
        <v>8306588.0697601996</v>
      </c>
      <c r="AE20" s="27">
        <v>4530548.2955668829</v>
      </c>
      <c r="AF20" s="27">
        <v>3923779.6346729174</v>
      </c>
      <c r="AG20" s="148">
        <v>24656861</v>
      </c>
      <c r="AH20" s="27">
        <v>7690424</v>
      </c>
      <c r="AI20" s="27">
        <v>3636679</v>
      </c>
      <c r="AJ20" s="27">
        <v>2955421</v>
      </c>
      <c r="AK20" s="27">
        <v>8302684</v>
      </c>
      <c r="AL20" s="148">
        <v>22585208</v>
      </c>
      <c r="AM20" s="71">
        <v>8189836.7054155003</v>
      </c>
      <c r="AN20" s="71">
        <v>8887185.2382466998</v>
      </c>
      <c r="AO20" s="71">
        <v>6377810.4396402985</v>
      </c>
      <c r="AP20" s="174">
        <v>4383955.1632199995</v>
      </c>
      <c r="AQ20" s="173">
        <v>27838787.546522498</v>
      </c>
      <c r="AR20" s="174">
        <v>1486178.2330467</v>
      </c>
      <c r="AS20" s="174">
        <v>5283913.3547389992</v>
      </c>
      <c r="AT20" s="174">
        <v>1739319.0907015011</v>
      </c>
      <c r="AU20" s="174">
        <v>4090388.2752367016</v>
      </c>
      <c r="AV20" s="173">
        <v>12599798.953723902</v>
      </c>
      <c r="AW20" s="71">
        <v>5187837.2826521806</v>
      </c>
      <c r="AX20" s="148">
        <v>25340499.827262823</v>
      </c>
      <c r="AY20" s="71">
        <v>-291843.81075194885</v>
      </c>
      <c r="AZ20" s="71">
        <v>5096480.8906711601</v>
      </c>
      <c r="BA20" s="71">
        <v>1921479.3676448623</v>
      </c>
      <c r="BB20" s="71">
        <v>4029260.8611238939</v>
      </c>
      <c r="BC20" s="148">
        <v>10755377.308687966</v>
      </c>
      <c r="BD20" s="71">
        <v>2302553.6323311999</v>
      </c>
      <c r="BE20" s="71">
        <v>50409.651129100006</v>
      </c>
      <c r="BF20" s="71">
        <v>7603874.8841602989</v>
      </c>
      <c r="BG20" s="71">
        <v>14869435.943888701</v>
      </c>
      <c r="BH20" s="148">
        <v>24826274.111509301</v>
      </c>
      <c r="BI20" s="71">
        <v>9656913.7323447</v>
      </c>
      <c r="BJ20" s="71">
        <v>13554774.433298605</v>
      </c>
      <c r="BK20" s="71">
        <v>8470724.9827054925</v>
      </c>
      <c r="BL20" s="71">
        <v>9771073.389729511</v>
      </c>
      <c r="BM20" s="148">
        <v>41453486.538078308</v>
      </c>
      <c r="BN20" s="71">
        <v>3440468.0834937003</v>
      </c>
      <c r="BO20" s="71">
        <v>1840897.9955277992</v>
      </c>
      <c r="BP20" s="71">
        <v>6328549.6236640019</v>
      </c>
      <c r="BQ20" s="71">
        <v>9810955.2770848982</v>
      </c>
      <c r="BR20" s="148">
        <v>21420870.9797704</v>
      </c>
      <c r="BS20" s="71">
        <v>2116777.2778936001</v>
      </c>
      <c r="BT20" s="71">
        <v>487380.0087658001</v>
      </c>
      <c r="BU20" s="71">
        <v>1596083.0824812998</v>
      </c>
      <c r="BV20" s="71">
        <v>9259383.9337117989</v>
      </c>
      <c r="BW20" s="148">
        <v>13459624.302852498</v>
      </c>
      <c r="BX20" s="71">
        <v>2276932.9100949997</v>
      </c>
      <c r="BY20" s="71">
        <v>2959627.8687506001</v>
      </c>
      <c r="BZ20" s="71">
        <v>6110100.5354310907</v>
      </c>
      <c r="CA20" s="71">
        <v>5879358.0136496089</v>
      </c>
      <c r="CB20" s="148">
        <v>17226019.3279263</v>
      </c>
    </row>
    <row r="21" spans="2:80" x14ac:dyDescent="0.35">
      <c r="B21" s="29"/>
      <c r="C21" s="22"/>
      <c r="D21" s="22"/>
      <c r="E21" s="22"/>
      <c r="F21" s="22"/>
      <c r="G21" s="22"/>
      <c r="H21" s="155"/>
      <c r="I21" s="22"/>
      <c r="J21" s="22"/>
      <c r="K21" s="22"/>
      <c r="L21" s="22"/>
      <c r="M21" s="155"/>
      <c r="N21" s="22"/>
      <c r="O21" s="22"/>
      <c r="P21" s="22"/>
      <c r="Q21" s="22"/>
      <c r="R21" s="155"/>
      <c r="S21" s="22"/>
      <c r="T21" s="22"/>
      <c r="U21" s="22"/>
      <c r="V21" s="22"/>
      <c r="W21" s="155"/>
      <c r="X21" s="22"/>
      <c r="Y21" s="22"/>
      <c r="Z21" s="22"/>
      <c r="AA21" s="45"/>
      <c r="AB21" s="155"/>
      <c r="AC21" s="22"/>
      <c r="AF21" s="38"/>
      <c r="AG21" s="155"/>
      <c r="AH21" s="45"/>
      <c r="AI21" s="45"/>
      <c r="AJ21" s="45"/>
      <c r="AK21" s="45"/>
      <c r="AL21" s="155"/>
      <c r="AM21" s="72"/>
      <c r="AN21" s="72"/>
      <c r="AO21" s="72"/>
      <c r="AP21" s="175"/>
      <c r="AQ21" s="176"/>
      <c r="AR21" s="175"/>
      <c r="AS21" s="175"/>
      <c r="AT21" s="175"/>
      <c r="AU21" s="175"/>
      <c r="AV21" s="176"/>
      <c r="AW21" s="72"/>
      <c r="AX21" s="155"/>
      <c r="AY21" s="72"/>
      <c r="AZ21" s="72"/>
      <c r="BA21" s="72"/>
      <c r="BB21" s="72"/>
      <c r="BC21" s="155"/>
      <c r="BD21" s="72"/>
      <c r="BE21" s="72"/>
      <c r="BF21" s="72"/>
      <c r="BG21" s="72"/>
      <c r="BH21" s="155"/>
      <c r="BI21" s="72"/>
      <c r="BJ21" s="72"/>
      <c r="BK21" s="72"/>
      <c r="BL21" s="72"/>
      <c r="BM21" s="155"/>
      <c r="BN21" s="72"/>
      <c r="BO21" s="72"/>
      <c r="BP21" s="72"/>
      <c r="BQ21" s="72"/>
      <c r="BR21" s="155"/>
      <c r="BS21" s="72"/>
      <c r="BT21" s="72"/>
      <c r="BU21" s="72"/>
      <c r="BV21" s="72"/>
      <c r="BW21" s="155"/>
      <c r="BX21" s="72"/>
      <c r="BY21" s="72"/>
      <c r="BZ21" s="72"/>
      <c r="CA21" s="72"/>
      <c r="CB21" s="155"/>
    </row>
    <row r="22" spans="2:80" x14ac:dyDescent="0.35">
      <c r="B22" s="234" t="s">
        <v>52</v>
      </c>
      <c r="C22" s="22"/>
      <c r="D22" s="21">
        <v>-690927</v>
      </c>
      <c r="E22" s="21">
        <v>-245948</v>
      </c>
      <c r="F22" s="21">
        <v>4943063</v>
      </c>
      <c r="G22" s="21">
        <v>1498777.0000000014</v>
      </c>
      <c r="H22" s="149">
        <v>5504965.0000000019</v>
      </c>
      <c r="I22" s="21">
        <v>2094478</v>
      </c>
      <c r="J22" s="21">
        <v>2647327</v>
      </c>
      <c r="K22" s="21">
        <v>4263921</v>
      </c>
      <c r="L22" s="21">
        <v>2047974.0000000002</v>
      </c>
      <c r="M22" s="149">
        <v>11053700</v>
      </c>
      <c r="N22" s="21">
        <v>2908377</v>
      </c>
      <c r="O22" s="21">
        <v>4731478.0000000009</v>
      </c>
      <c r="P22" s="21">
        <v>7508801</v>
      </c>
      <c r="Q22" s="21">
        <v>6201160.0000000019</v>
      </c>
      <c r="R22" s="149">
        <v>21349816</v>
      </c>
      <c r="S22" s="21">
        <v>6061665.0000000028</v>
      </c>
      <c r="T22" s="21">
        <v>5675843.9999999972</v>
      </c>
      <c r="U22" s="21">
        <v>2507049.9999999958</v>
      </c>
      <c r="V22" s="21">
        <v>20357689.000000007</v>
      </c>
      <c r="W22" s="149">
        <v>34602248</v>
      </c>
      <c r="X22" s="21">
        <v>6277081</v>
      </c>
      <c r="Y22" s="21">
        <v>641257</v>
      </c>
      <c r="Z22" s="21">
        <v>4464193.7531298995</v>
      </c>
      <c r="AA22" s="21">
        <v>8857741.6335524023</v>
      </c>
      <c r="AB22" s="149">
        <v>20240273.386682302</v>
      </c>
      <c r="AC22" s="21">
        <v>7059834</v>
      </c>
      <c r="AD22" s="55">
        <v>7275840.6982662007</v>
      </c>
      <c r="AE22" s="21">
        <v>3794345.0481845029</v>
      </c>
      <c r="AF22" s="21">
        <v>3679188.2535492964</v>
      </c>
      <c r="AG22" s="149">
        <v>21809208</v>
      </c>
      <c r="AH22" s="21">
        <v>7719772</v>
      </c>
      <c r="AI22" s="21">
        <v>3684125.9008118995</v>
      </c>
      <c r="AJ22" s="21">
        <v>3115835.0991881005</v>
      </c>
      <c r="AK22" s="21">
        <v>7557630</v>
      </c>
      <c r="AL22" s="149">
        <v>22077363</v>
      </c>
      <c r="AM22" s="63">
        <v>8014851.766358899</v>
      </c>
      <c r="AN22" s="63">
        <v>8456064.8904593997</v>
      </c>
      <c r="AO22" s="63">
        <v>4881225.0395672005</v>
      </c>
      <c r="AP22" s="177">
        <v>3373650.2375198007</v>
      </c>
      <c r="AQ22" s="178">
        <v>24725791.9339053</v>
      </c>
      <c r="AR22" s="177">
        <v>1320543.811157</v>
      </c>
      <c r="AS22" s="177">
        <v>4680258.9880539989</v>
      </c>
      <c r="AT22" s="177">
        <v>1582710.5988935002</v>
      </c>
      <c r="AU22" s="177">
        <v>3927905.7173500983</v>
      </c>
      <c r="AV22" s="178">
        <v>11511419.115454597</v>
      </c>
      <c r="AW22" s="63">
        <v>4177532.3569519781</v>
      </c>
      <c r="AX22" s="149">
        <v>22227504.21464562</v>
      </c>
      <c r="AY22" s="63">
        <v>-457478.23264164885</v>
      </c>
      <c r="AZ22" s="63">
        <v>4492826.5239861608</v>
      </c>
      <c r="BA22" s="63">
        <v>1764870.8758368618</v>
      </c>
      <c r="BB22" s="63">
        <v>3866778.3032372915</v>
      </c>
      <c r="BC22" s="149">
        <v>9666997.4704186656</v>
      </c>
      <c r="BD22" s="63">
        <v>1982383.4787141008</v>
      </c>
      <c r="BE22" s="63">
        <v>57734.078456399264</v>
      </c>
      <c r="BF22" s="63">
        <v>7510102.9956675973</v>
      </c>
      <c r="BG22" s="63">
        <v>13490566.219023103</v>
      </c>
      <c r="BH22" s="149">
        <v>23040786.771861203</v>
      </c>
      <c r="BI22" s="63">
        <v>8479532.5560416002</v>
      </c>
      <c r="BJ22" s="63">
        <v>12449916.522082301</v>
      </c>
      <c r="BK22" s="63">
        <v>8594500.5445727967</v>
      </c>
      <c r="BL22" s="63">
        <v>8524474.47649391</v>
      </c>
      <c r="BM22" s="149">
        <v>38048424.099190608</v>
      </c>
      <c r="BN22" s="63">
        <v>3559159.3078151001</v>
      </c>
      <c r="BO22" s="63">
        <v>1786794.9938580003</v>
      </c>
      <c r="BP22" s="63">
        <v>5685230.4358824985</v>
      </c>
      <c r="BQ22" s="63">
        <v>8227860.1289240997</v>
      </c>
      <c r="BR22" s="149">
        <v>19259044.866479699</v>
      </c>
      <c r="BS22" s="63">
        <v>2258324.9013242996</v>
      </c>
      <c r="BT22" s="63">
        <v>407843.89476470003</v>
      </c>
      <c r="BU22" s="63">
        <v>1844636.1222472996</v>
      </c>
      <c r="BV22" s="63">
        <v>9363291.5776128005</v>
      </c>
      <c r="BW22" s="149">
        <v>13874096.495949101</v>
      </c>
      <c r="BX22" s="63">
        <v>2131300.4182579997</v>
      </c>
      <c r="BY22" s="63">
        <v>2882905.3066972001</v>
      </c>
      <c r="BZ22" s="63">
        <v>6131965.0382700926</v>
      </c>
      <c r="CA22" s="63">
        <v>5558996.1984106069</v>
      </c>
      <c r="CB22" s="149">
        <v>16705166.961635899</v>
      </c>
    </row>
    <row r="23" spans="2:80" x14ac:dyDescent="0.35">
      <c r="B23" s="40" t="s">
        <v>53</v>
      </c>
      <c r="C23" s="22"/>
      <c r="D23" s="33">
        <v>-32293</v>
      </c>
      <c r="E23" s="33">
        <v>33226</v>
      </c>
      <c r="F23" s="33">
        <v>410462</v>
      </c>
      <c r="G23" s="33">
        <v>317842</v>
      </c>
      <c r="H23" s="150">
        <v>729237</v>
      </c>
      <c r="I23" s="33">
        <v>32837</v>
      </c>
      <c r="J23" s="33">
        <v>26229</v>
      </c>
      <c r="K23" s="33">
        <v>417067</v>
      </c>
      <c r="L23" s="33">
        <v>-529461</v>
      </c>
      <c r="M23" s="150">
        <v>-53328</v>
      </c>
      <c r="N23" s="33">
        <v>-141297</v>
      </c>
      <c r="O23" s="33">
        <v>-183677</v>
      </c>
      <c r="P23" s="33">
        <v>242964.99999999997</v>
      </c>
      <c r="Q23" s="33">
        <v>1241976</v>
      </c>
      <c r="R23" s="150">
        <v>1159967</v>
      </c>
      <c r="S23" s="33">
        <v>731060</v>
      </c>
      <c r="T23" s="33">
        <v>1801092.9999999998</v>
      </c>
      <c r="U23" s="33">
        <v>79501.000000000204</v>
      </c>
      <c r="V23" s="33">
        <v>1902195.0000000002</v>
      </c>
      <c r="W23" s="150">
        <v>4513849</v>
      </c>
      <c r="X23" s="33">
        <v>-7897</v>
      </c>
      <c r="Y23" s="33">
        <v>-77405</v>
      </c>
      <c r="Z23" s="33">
        <v>404355.57717330003</v>
      </c>
      <c r="AA23" s="33">
        <v>208837.78284239996</v>
      </c>
      <c r="AB23" s="150">
        <v>527891.36001569999</v>
      </c>
      <c r="AC23" s="33">
        <v>836110.64469420002</v>
      </c>
      <c r="AD23" s="23">
        <v>1030747.7267997989</v>
      </c>
      <c r="AE23" s="22">
        <v>736203.24738238007</v>
      </c>
      <c r="AF23" s="33">
        <v>244591.38112362102</v>
      </c>
      <c r="AG23" s="150">
        <v>2847653</v>
      </c>
      <c r="AH23" s="33">
        <v>-29348</v>
      </c>
      <c r="AI23" s="33">
        <v>-47446.912754498699</v>
      </c>
      <c r="AJ23" s="33">
        <v>-160414.08724550129</v>
      </c>
      <c r="AK23" s="33">
        <v>745054</v>
      </c>
      <c r="AL23" s="150">
        <v>507845</v>
      </c>
      <c r="AM23" s="64">
        <v>174984.93905660001</v>
      </c>
      <c r="AN23" s="64">
        <v>431120.34778730094</v>
      </c>
      <c r="AO23" s="64">
        <v>1496585.4000731003</v>
      </c>
      <c r="AP23" s="171">
        <v>1010304.9257001993</v>
      </c>
      <c r="AQ23" s="179">
        <v>3112995.6126172007</v>
      </c>
      <c r="AR23" s="171">
        <v>165634.4218897</v>
      </c>
      <c r="AS23" s="171">
        <v>603654.36668500095</v>
      </c>
      <c r="AT23" s="171">
        <v>156608.49180799897</v>
      </c>
      <c r="AU23" s="171">
        <v>162482.55788660108</v>
      </c>
      <c r="AV23" s="179">
        <v>1088379.838269301</v>
      </c>
      <c r="AW23" s="64">
        <v>1010304.9257001993</v>
      </c>
      <c r="AX23" s="150">
        <v>3112995.6126172007</v>
      </c>
      <c r="AY23" s="64">
        <v>165634.4218897</v>
      </c>
      <c r="AZ23" s="64">
        <v>603654.36668500095</v>
      </c>
      <c r="BA23" s="64">
        <v>156608.49180799897</v>
      </c>
      <c r="BB23" s="64">
        <v>162482.55788660108</v>
      </c>
      <c r="BC23" s="150">
        <v>1088379.838269301</v>
      </c>
      <c r="BD23" s="64">
        <v>320170.15361709899</v>
      </c>
      <c r="BE23" s="64">
        <v>-7324.4273272988503</v>
      </c>
      <c r="BF23" s="64">
        <v>93771.888492699887</v>
      </c>
      <c r="BG23" s="64">
        <v>1378869.7248655988</v>
      </c>
      <c r="BH23" s="150">
        <v>1785487.3396480989</v>
      </c>
      <c r="BI23" s="64">
        <v>1177381.1763030996</v>
      </c>
      <c r="BJ23" s="64">
        <v>1104857.9112163007</v>
      </c>
      <c r="BK23" s="64">
        <v>-123775.56186730042</v>
      </c>
      <c r="BL23" s="64">
        <v>1246598.9132356001</v>
      </c>
      <c r="BM23" s="150">
        <v>3405062.4388877</v>
      </c>
      <c r="BN23" s="64">
        <v>-118691.2243214</v>
      </c>
      <c r="BO23" s="64">
        <v>54103.001669800004</v>
      </c>
      <c r="BP23" s="64">
        <v>643319.18778150005</v>
      </c>
      <c r="BQ23" s="64">
        <v>1583095.1481608001</v>
      </c>
      <c r="BR23" s="150">
        <v>2161826.1132907001</v>
      </c>
      <c r="BS23" s="64">
        <v>-141547.62343070001</v>
      </c>
      <c r="BT23" s="64">
        <v>79536.11400110001</v>
      </c>
      <c r="BU23" s="64">
        <v>-248553.03976599994</v>
      </c>
      <c r="BV23" s="64">
        <v>-103907.64390100003</v>
      </c>
      <c r="BW23" s="150">
        <v>-414472.19309660001</v>
      </c>
      <c r="BX23" s="64">
        <v>145632.49183700001</v>
      </c>
      <c r="BY23" s="64">
        <v>76722.562053400005</v>
      </c>
      <c r="BZ23" s="64">
        <v>-21864.502838999982</v>
      </c>
      <c r="CA23" s="64">
        <v>320361.81523900002</v>
      </c>
      <c r="CB23" s="150">
        <v>520852.36629040004</v>
      </c>
    </row>
    <row r="24" spans="2:80" s="36" customFormat="1" x14ac:dyDescent="0.35">
      <c r="B24" s="26" t="s">
        <v>54</v>
      </c>
      <c r="C24" s="28"/>
      <c r="D24" s="27">
        <v>-723220</v>
      </c>
      <c r="E24" s="27">
        <v>-212722</v>
      </c>
      <c r="F24" s="27">
        <v>5353525</v>
      </c>
      <c r="G24" s="27">
        <v>1816619.0000000014</v>
      </c>
      <c r="H24" s="148">
        <v>6234202.0000000019</v>
      </c>
      <c r="I24" s="27">
        <v>2127315</v>
      </c>
      <c r="J24" s="27">
        <v>2673556</v>
      </c>
      <c r="K24" s="27">
        <v>4680988</v>
      </c>
      <c r="L24" s="27">
        <v>1518513.0000000002</v>
      </c>
      <c r="M24" s="148">
        <v>11000372</v>
      </c>
      <c r="N24" s="27">
        <v>2767080</v>
      </c>
      <c r="O24" s="27">
        <v>4547801.0000000009</v>
      </c>
      <c r="P24" s="27">
        <v>7751766</v>
      </c>
      <c r="Q24" s="27">
        <v>7443136.0000000019</v>
      </c>
      <c r="R24" s="148">
        <v>22509783</v>
      </c>
      <c r="S24" s="27">
        <v>6792725.0000000028</v>
      </c>
      <c r="T24" s="27">
        <v>7476936.9999999972</v>
      </c>
      <c r="U24" s="27">
        <v>2586550.9999999958</v>
      </c>
      <c r="V24" s="27">
        <v>22259884.000000007</v>
      </c>
      <c r="W24" s="148">
        <v>39116097</v>
      </c>
      <c r="X24" s="27">
        <v>6269184</v>
      </c>
      <c r="Y24" s="27">
        <v>563852</v>
      </c>
      <c r="Z24" s="27">
        <v>4868549.3303031996</v>
      </c>
      <c r="AA24" s="27">
        <v>9066579.4163948037</v>
      </c>
      <c r="AB24" s="148">
        <v>20768164.746698003</v>
      </c>
      <c r="AC24" s="27">
        <v>7895944.6446941998</v>
      </c>
      <c r="AD24" s="27">
        <v>8306588.4250659999</v>
      </c>
      <c r="AE24" s="27">
        <v>4530548.2955668829</v>
      </c>
      <c r="AF24" s="27">
        <v>3923779.6346729174</v>
      </c>
      <c r="AG24" s="148">
        <v>24656861</v>
      </c>
      <c r="AH24" s="27">
        <v>7690424</v>
      </c>
      <c r="AI24" s="27">
        <v>3636679</v>
      </c>
      <c r="AJ24" s="27">
        <v>2955421</v>
      </c>
      <c r="AK24" s="27">
        <v>8302684</v>
      </c>
      <c r="AL24" s="148">
        <v>22585208</v>
      </c>
      <c r="AM24" s="71">
        <v>8189836.7054155003</v>
      </c>
      <c r="AN24" s="71">
        <v>8887185.2382466998</v>
      </c>
      <c r="AO24" s="71">
        <v>6377810.4396402985</v>
      </c>
      <c r="AP24" s="174">
        <v>4383955.1632199995</v>
      </c>
      <c r="AQ24" s="173">
        <v>27838787.546522498</v>
      </c>
      <c r="AR24" s="174">
        <v>1486178.2330467</v>
      </c>
      <c r="AS24" s="174">
        <v>5283913.3547389992</v>
      </c>
      <c r="AT24" s="174">
        <v>1739319.0907015011</v>
      </c>
      <c r="AU24" s="174">
        <v>4090388.2752367016</v>
      </c>
      <c r="AV24" s="173">
        <v>12599798.953723902</v>
      </c>
      <c r="AW24" s="71">
        <v>5187837.2826521806</v>
      </c>
      <c r="AX24" s="148">
        <v>25340499.827262823</v>
      </c>
      <c r="AY24" s="71">
        <v>-291843.81075194885</v>
      </c>
      <c r="AZ24" s="71">
        <v>5096480.8906711601</v>
      </c>
      <c r="BA24" s="71">
        <v>1921479.3676448623</v>
      </c>
      <c r="BB24" s="71">
        <v>4029260.8611238939</v>
      </c>
      <c r="BC24" s="148">
        <v>10755377.308687966</v>
      </c>
      <c r="BD24" s="71">
        <v>2302553.6323311999</v>
      </c>
      <c r="BE24" s="71">
        <v>50409.651129100006</v>
      </c>
      <c r="BF24" s="71">
        <v>7603874.8841602989</v>
      </c>
      <c r="BG24" s="71">
        <v>14869435.943888701</v>
      </c>
      <c r="BH24" s="148">
        <v>24826274.111509301</v>
      </c>
      <c r="BI24" s="71">
        <v>9656913.7323447</v>
      </c>
      <c r="BJ24" s="71">
        <v>13554774.433298605</v>
      </c>
      <c r="BK24" s="71">
        <v>8470724.9827054925</v>
      </c>
      <c r="BL24" s="71">
        <v>9771073.389729511</v>
      </c>
      <c r="BM24" s="148">
        <v>41453486.538078308</v>
      </c>
      <c r="BN24" s="71">
        <v>3440468.0834937003</v>
      </c>
      <c r="BO24" s="71">
        <v>1840897.9955277992</v>
      </c>
      <c r="BP24" s="71">
        <v>6328549.6236640019</v>
      </c>
      <c r="BQ24" s="71">
        <v>9810955.2770848982</v>
      </c>
      <c r="BR24" s="148">
        <v>21420870.9797704</v>
      </c>
      <c r="BS24" s="71">
        <v>2116777.2778936001</v>
      </c>
      <c r="BT24" s="71">
        <v>487380.0087658001</v>
      </c>
      <c r="BU24" s="71">
        <v>1596083.0824812998</v>
      </c>
      <c r="BV24" s="71">
        <v>9259383.9337117989</v>
      </c>
      <c r="BW24" s="148">
        <v>13459624.302852498</v>
      </c>
      <c r="BX24" s="71">
        <v>2276932.9100949997</v>
      </c>
      <c r="BY24" s="71">
        <v>2959627.8687506001</v>
      </c>
      <c r="BZ24" s="71">
        <v>6110100.5354310907</v>
      </c>
      <c r="CA24" s="71">
        <v>5879358.0136496089</v>
      </c>
      <c r="CB24" s="148">
        <v>17226019.3279263</v>
      </c>
    </row>
    <row r="25" spans="2:80" s="54" customFormat="1" x14ac:dyDescent="0.35">
      <c r="B25" s="30"/>
      <c r="D25" s="30"/>
      <c r="E25" s="30"/>
      <c r="F25" s="30"/>
      <c r="G25" s="30"/>
      <c r="H25" s="163"/>
      <c r="J25" s="30"/>
      <c r="K25" s="30"/>
      <c r="L25" s="30"/>
      <c r="M25" s="163">
        <v>0.11803665912489029</v>
      </c>
      <c r="O25" s="30"/>
      <c r="P25" s="30"/>
      <c r="Q25" s="30"/>
      <c r="R25" s="163">
        <v>0.203148553038736</v>
      </c>
      <c r="T25" s="53"/>
      <c r="U25" s="30"/>
      <c r="V25" s="30"/>
      <c r="W25" s="163">
        <v>0.26876295581476367</v>
      </c>
      <c r="Y25" s="53"/>
      <c r="Z25" s="30"/>
      <c r="AA25" s="30"/>
      <c r="AB25" s="163">
        <v>0.21408984730894459</v>
      </c>
      <c r="AC25" s="38">
        <v>0.32370886645677366</v>
      </c>
      <c r="AD25" s="38">
        <v>0.33361324713241308</v>
      </c>
      <c r="AE25" s="38">
        <v>0.17397903895384476</v>
      </c>
      <c r="AF25" s="38">
        <v>0.16869884745696848</v>
      </c>
      <c r="AG25" s="163">
        <v>0.1975256542734134</v>
      </c>
      <c r="AL25" s="163"/>
      <c r="AM25" s="73"/>
      <c r="AN25" s="73"/>
      <c r="AO25" s="73"/>
      <c r="AP25" s="180"/>
      <c r="AQ25" s="181"/>
      <c r="AR25" s="180"/>
      <c r="AS25" s="180"/>
      <c r="AT25" s="180"/>
      <c r="AU25" s="180"/>
      <c r="AV25" s="181"/>
      <c r="AW25" s="73"/>
      <c r="AX25" s="163"/>
      <c r="AY25" s="73"/>
      <c r="AZ25" s="73"/>
      <c r="BA25" s="73"/>
      <c r="BB25" s="73"/>
      <c r="BC25" s="163"/>
      <c r="BD25" s="73"/>
      <c r="BE25" s="73"/>
      <c r="BF25" s="73"/>
      <c r="BG25" s="73"/>
      <c r="BH25" s="163"/>
      <c r="BI25" s="73"/>
      <c r="BJ25" s="73"/>
      <c r="BK25" s="73"/>
      <c r="BL25" s="73"/>
      <c r="BM25" s="163"/>
      <c r="BN25" s="73"/>
      <c r="BO25" s="73"/>
      <c r="BP25" s="73"/>
      <c r="BQ25" s="73"/>
      <c r="BR25" s="163"/>
      <c r="BS25" s="73"/>
      <c r="BT25" s="73"/>
      <c r="BU25" s="73"/>
      <c r="BV25" s="73"/>
      <c r="BW25" s="163"/>
      <c r="BX25" s="73"/>
      <c r="BY25" s="73"/>
      <c r="BZ25" s="73"/>
      <c r="CA25" s="73"/>
      <c r="CB25" s="163"/>
    </row>
    <row r="26" spans="2:80" x14ac:dyDescent="0.35">
      <c r="B26" s="41" t="s">
        <v>55</v>
      </c>
      <c r="C26" s="22"/>
      <c r="D26" s="21">
        <v>-295664</v>
      </c>
      <c r="E26" s="21">
        <v>-405883</v>
      </c>
      <c r="F26" s="21">
        <v>-417770</v>
      </c>
      <c r="G26" s="21">
        <v>-370184</v>
      </c>
      <c r="H26" s="149">
        <v>-1489501</v>
      </c>
      <c r="I26" s="21">
        <v>-361022</v>
      </c>
      <c r="J26" s="21">
        <v>-354349</v>
      </c>
      <c r="K26" s="21">
        <v>-396330</v>
      </c>
      <c r="L26" s="21">
        <v>-301899</v>
      </c>
      <c r="M26" s="149">
        <v>-1413600</v>
      </c>
      <c r="N26" s="21">
        <v>-282014</v>
      </c>
      <c r="O26" s="21">
        <v>-277473</v>
      </c>
      <c r="P26" s="21">
        <v>-276491</v>
      </c>
      <c r="Q26" s="21">
        <v>-248588.00000000003</v>
      </c>
      <c r="R26" s="149">
        <v>-1084566</v>
      </c>
      <c r="S26" s="21">
        <v>-243959</v>
      </c>
      <c r="T26" s="21">
        <v>-220134</v>
      </c>
      <c r="U26" s="21">
        <v>-192223.99999999994</v>
      </c>
      <c r="V26" s="21">
        <v>-181901.00000000006</v>
      </c>
      <c r="W26" s="149">
        <v>-838218</v>
      </c>
      <c r="X26" s="21">
        <v>-216825</v>
      </c>
      <c r="Y26" s="21">
        <v>-193498</v>
      </c>
      <c r="Z26" s="21">
        <v>-181039</v>
      </c>
      <c r="AA26" s="21">
        <v>-172086</v>
      </c>
      <c r="AB26" s="149">
        <v>-763448</v>
      </c>
      <c r="AC26" s="21">
        <v>-179936</v>
      </c>
      <c r="AD26" s="21">
        <v>-186056</v>
      </c>
      <c r="AE26" s="21">
        <v>-189118</v>
      </c>
      <c r="AF26" s="21">
        <v>-221817</v>
      </c>
      <c r="AG26" s="149">
        <v>-776928</v>
      </c>
      <c r="AH26" s="21">
        <v>-192488</v>
      </c>
      <c r="AI26" s="21">
        <v>-199429</v>
      </c>
      <c r="AJ26" s="21">
        <v>-198415</v>
      </c>
      <c r="AK26" s="21">
        <v>-161652.99999999994</v>
      </c>
      <c r="AL26" s="149">
        <v>-751985</v>
      </c>
      <c r="AM26" s="63">
        <v>-100248</v>
      </c>
      <c r="AN26" s="63">
        <v>-122957</v>
      </c>
      <c r="AO26" s="63">
        <v>-109370</v>
      </c>
      <c r="AP26" s="177">
        <v>-106501</v>
      </c>
      <c r="AQ26" s="178">
        <v>-439076</v>
      </c>
      <c r="AR26" s="177">
        <v>-99698</v>
      </c>
      <c r="AS26" s="177">
        <v>-99725</v>
      </c>
      <c r="AT26" s="177">
        <v>-96509</v>
      </c>
      <c r="AU26" s="177">
        <v>-100128</v>
      </c>
      <c r="AV26" s="178">
        <v>-396060</v>
      </c>
      <c r="AW26" s="63">
        <v>-90020</v>
      </c>
      <c r="AX26" s="149">
        <v>-372915</v>
      </c>
      <c r="AY26" s="63">
        <v>-83281</v>
      </c>
      <c r="AZ26" s="63">
        <v>-82495</v>
      </c>
      <c r="BA26" s="63">
        <v>-79434</v>
      </c>
      <c r="BB26" s="63">
        <v>-83884</v>
      </c>
      <c r="BC26" s="149">
        <v>-329094</v>
      </c>
      <c r="BD26" s="63">
        <v>-74698</v>
      </c>
      <c r="BE26" s="63">
        <v>-61242</v>
      </c>
      <c r="BF26" s="63">
        <v>-94159</v>
      </c>
      <c r="BG26" s="63">
        <v>-119245</v>
      </c>
      <c r="BH26" s="149">
        <v>-349344</v>
      </c>
      <c r="BI26" s="63">
        <v>-109054</v>
      </c>
      <c r="BJ26" s="63">
        <v>-91932</v>
      </c>
      <c r="BK26" s="63">
        <v>-86368</v>
      </c>
      <c r="BL26" s="63">
        <v>-115886</v>
      </c>
      <c r="BM26" s="149">
        <v>-403240</v>
      </c>
      <c r="BN26" s="63">
        <v>-104310</v>
      </c>
      <c r="BO26" s="63">
        <v>-133626</v>
      </c>
      <c r="BP26" s="63">
        <v>-197621</v>
      </c>
      <c r="BQ26" s="63">
        <v>-186950</v>
      </c>
      <c r="BR26" s="149">
        <v>-622507</v>
      </c>
      <c r="BS26" s="63">
        <v>-146558</v>
      </c>
      <c r="BT26" s="63">
        <v>-144995.99999999997</v>
      </c>
      <c r="BU26" s="63">
        <v>-142539</v>
      </c>
      <c r="BV26" s="63">
        <v>-170950</v>
      </c>
      <c r="BW26" s="149">
        <v>-605043</v>
      </c>
      <c r="BX26" s="63">
        <v>-135241</v>
      </c>
      <c r="BY26" s="63">
        <v>-136395.00000000003</v>
      </c>
      <c r="BZ26" s="63">
        <v>-140988.99999999997</v>
      </c>
      <c r="CA26" s="63">
        <v>-126323.99999999996</v>
      </c>
      <c r="CB26" s="149">
        <v>-538949</v>
      </c>
    </row>
    <row r="27" spans="2:80" x14ac:dyDescent="0.35">
      <c r="B27" s="29" t="s">
        <v>127</v>
      </c>
      <c r="C27" s="22"/>
      <c r="D27" s="22">
        <v>-504958</v>
      </c>
      <c r="E27" s="22">
        <v>-660276</v>
      </c>
      <c r="F27" s="22">
        <v>-861817</v>
      </c>
      <c r="G27" s="22">
        <v>-987650</v>
      </c>
      <c r="H27" s="147">
        <v>-3014701</v>
      </c>
      <c r="I27" s="22">
        <v>-297336</v>
      </c>
      <c r="J27" s="22">
        <v>-1154664</v>
      </c>
      <c r="K27" s="22">
        <v>-1080693</v>
      </c>
      <c r="L27" s="22">
        <v>-308320</v>
      </c>
      <c r="M27" s="147">
        <v>-2841013</v>
      </c>
      <c r="N27" s="22">
        <v>-208460</v>
      </c>
      <c r="O27" s="22">
        <v>-1108136</v>
      </c>
      <c r="P27" s="22">
        <v>-1061846</v>
      </c>
      <c r="Q27" s="22">
        <v>-1319060</v>
      </c>
      <c r="R27" s="147">
        <v>-3697502</v>
      </c>
      <c r="S27" s="22">
        <v>-1091767</v>
      </c>
      <c r="T27" s="22">
        <v>-920582.99999999988</v>
      </c>
      <c r="U27" s="22">
        <v>-242949.00000000006</v>
      </c>
      <c r="V27" s="22">
        <v>-1592543.9999999998</v>
      </c>
      <c r="W27" s="147">
        <v>-3847843</v>
      </c>
      <c r="X27" s="22">
        <v>-375363</v>
      </c>
      <c r="Y27" s="22">
        <v>-109186</v>
      </c>
      <c r="Z27" s="22">
        <v>-369088</v>
      </c>
      <c r="AA27" s="22">
        <v>-1040544.0000000001</v>
      </c>
      <c r="AB27" s="147">
        <v>-1894181</v>
      </c>
      <c r="AC27" s="22">
        <v>-999555</v>
      </c>
      <c r="AD27" s="22">
        <v>-917746</v>
      </c>
      <c r="AE27" s="22">
        <v>-579726</v>
      </c>
      <c r="AF27" s="22">
        <v>-487458.00000000006</v>
      </c>
      <c r="AG27" s="147">
        <v>-2984485</v>
      </c>
      <c r="AH27" s="22">
        <v>-617599</v>
      </c>
      <c r="AI27" s="22">
        <v>-270776.99999999994</v>
      </c>
      <c r="AJ27" s="22">
        <v>-184179.00000000009</v>
      </c>
      <c r="AK27" s="22">
        <v>-704188.99999999988</v>
      </c>
      <c r="AL27" s="147">
        <v>-1776744</v>
      </c>
      <c r="AM27" s="64">
        <v>-851161</v>
      </c>
      <c r="AN27" s="64">
        <v>-1281743</v>
      </c>
      <c r="AO27" s="64">
        <v>-942890</v>
      </c>
      <c r="AP27" s="171">
        <v>112982</v>
      </c>
      <c r="AQ27" s="170">
        <v>-2962812</v>
      </c>
      <c r="AR27" s="171">
        <v>-175690</v>
      </c>
      <c r="AS27" s="171">
        <v>-330498</v>
      </c>
      <c r="AT27" s="171">
        <v>-225324.42625457997</v>
      </c>
      <c r="AU27" s="171">
        <v>-255896.41693996004</v>
      </c>
      <c r="AV27" s="170">
        <v>-987408.84319454012</v>
      </c>
      <c r="AW27" s="64">
        <v>112982</v>
      </c>
      <c r="AX27" s="147">
        <v>-2962812</v>
      </c>
      <c r="AY27" s="64">
        <v>-175690</v>
      </c>
      <c r="AZ27" s="64">
        <v>-330498</v>
      </c>
      <c r="BA27" s="64">
        <v>-171798</v>
      </c>
      <c r="BB27" s="64">
        <v>-269496.5</v>
      </c>
      <c r="BC27" s="147">
        <v>-947482.5</v>
      </c>
      <c r="BD27" s="64">
        <v>-293754</v>
      </c>
      <c r="BE27" s="64">
        <v>-90576</v>
      </c>
      <c r="BF27" s="64">
        <v>-871041</v>
      </c>
      <c r="BG27" s="64">
        <v>-1246366.8330000001</v>
      </c>
      <c r="BH27" s="147">
        <v>-2501737.8330000001</v>
      </c>
      <c r="BI27" s="64">
        <v>-651024</v>
      </c>
      <c r="BJ27" s="64">
        <v>-711308</v>
      </c>
      <c r="BK27" s="64">
        <v>-1059994</v>
      </c>
      <c r="BL27" s="64">
        <v>-812020</v>
      </c>
      <c r="BM27" s="147">
        <v>-3234346</v>
      </c>
      <c r="BN27" s="64">
        <v>-956482</v>
      </c>
      <c r="BO27" s="64">
        <v>-669413</v>
      </c>
      <c r="BP27" s="64">
        <v>-2894560</v>
      </c>
      <c r="BQ27" s="64">
        <v>-2355166</v>
      </c>
      <c r="BR27" s="147">
        <v>-6875621</v>
      </c>
      <c r="BS27" s="64">
        <v>-1721221</v>
      </c>
      <c r="BT27" s="64">
        <v>-1045472.6259999998</v>
      </c>
      <c r="BU27" s="64">
        <v>-928343.37400000007</v>
      </c>
      <c r="BV27" s="64">
        <v>-4309202.3739999998</v>
      </c>
      <c r="BW27" s="147">
        <v>-8004239.3739999998</v>
      </c>
      <c r="BX27" s="64">
        <v>-1935229.4550000001</v>
      </c>
      <c r="BY27" s="64">
        <v>-1612267.5449999997</v>
      </c>
      <c r="BZ27" s="64">
        <v>-3031537</v>
      </c>
      <c r="CA27" s="64">
        <v>-2366506.9646995179</v>
      </c>
      <c r="CB27" s="147">
        <v>-8945540.9646995179</v>
      </c>
    </row>
    <row r="28" spans="2:80" x14ac:dyDescent="0.35">
      <c r="B28" s="29" t="s">
        <v>43</v>
      </c>
      <c r="C28" s="22"/>
      <c r="D28" s="22">
        <v>-896286</v>
      </c>
      <c r="E28" s="22">
        <v>-1159586</v>
      </c>
      <c r="F28" s="22">
        <v>-1068156</v>
      </c>
      <c r="G28" s="22">
        <v>-832875</v>
      </c>
      <c r="H28" s="147">
        <v>-3956903</v>
      </c>
      <c r="I28" s="22">
        <v>-542761</v>
      </c>
      <c r="J28" s="22">
        <v>-360718</v>
      </c>
      <c r="K28" s="22">
        <v>-535234</v>
      </c>
      <c r="L28" s="22">
        <v>-44750</v>
      </c>
      <c r="M28" s="147">
        <v>-1483463</v>
      </c>
      <c r="N28" s="22">
        <v>-243891</v>
      </c>
      <c r="O28" s="22">
        <v>-311795.00000000006</v>
      </c>
      <c r="P28" s="22">
        <v>-251546.99999999991</v>
      </c>
      <c r="Q28" s="22">
        <v>-198470.00000000003</v>
      </c>
      <c r="R28" s="147">
        <v>-1005702.9999999999</v>
      </c>
      <c r="S28" s="22">
        <v>-265783</v>
      </c>
      <c r="T28" s="22">
        <v>-273967.99999999994</v>
      </c>
      <c r="U28" s="22">
        <v>-32293.000000000007</v>
      </c>
      <c r="V28" s="22">
        <v>-191615</v>
      </c>
      <c r="W28" s="147">
        <v>-763659</v>
      </c>
      <c r="X28" s="22">
        <v>-76023</v>
      </c>
      <c r="Y28" s="22">
        <v>-57580</v>
      </c>
      <c r="Z28" s="22">
        <v>-57831.340924599994</v>
      </c>
      <c r="AA28" s="22">
        <v>-115375.26838960001</v>
      </c>
      <c r="AB28" s="147">
        <v>-306809.6093142</v>
      </c>
      <c r="AC28" s="22">
        <v>-303610</v>
      </c>
      <c r="AD28" s="22">
        <v>-264892</v>
      </c>
      <c r="AE28" s="22">
        <v>-247004.90523169993</v>
      </c>
      <c r="AF28" s="22">
        <v>-210354.09476830007</v>
      </c>
      <c r="AG28" s="147">
        <v>-1025861</v>
      </c>
      <c r="AH28" s="22">
        <v>-314625</v>
      </c>
      <c r="AI28" s="22">
        <v>-78544</v>
      </c>
      <c r="AJ28" s="22">
        <v>-83143</v>
      </c>
      <c r="AK28" s="22">
        <v>-133946</v>
      </c>
      <c r="AL28" s="147">
        <v>-610258</v>
      </c>
      <c r="AM28" s="64">
        <v>-169906.07036779998</v>
      </c>
      <c r="AN28" s="64">
        <v>-214545.91573699997</v>
      </c>
      <c r="AO28" s="64">
        <v>-110176.92689330003</v>
      </c>
      <c r="AP28" s="171">
        <v>-77089.032009000075</v>
      </c>
      <c r="AQ28" s="170">
        <v>-571717.9450071</v>
      </c>
      <c r="AR28" s="171">
        <v>-76131.28055570001</v>
      </c>
      <c r="AS28" s="171">
        <v>-168270.04968419997</v>
      </c>
      <c r="AT28" s="171">
        <v>-111103.85960360005</v>
      </c>
      <c r="AU28" s="171">
        <v>-102634.94267289992</v>
      </c>
      <c r="AV28" s="170">
        <v>-458140.13251639996</v>
      </c>
      <c r="AW28" s="64">
        <v>-77089.032009000017</v>
      </c>
      <c r="AX28" s="147">
        <v>-571717.9450071</v>
      </c>
      <c r="AY28" s="64">
        <v>-76131.28055570001</v>
      </c>
      <c r="AZ28" s="64">
        <v>-168270.04968419997</v>
      </c>
      <c r="BA28" s="64">
        <v>-111103.85960360005</v>
      </c>
      <c r="BB28" s="64">
        <v>-102634.94267289998</v>
      </c>
      <c r="BC28" s="147">
        <v>-458140.13251640002</v>
      </c>
      <c r="BD28" s="64">
        <v>-139744.065817</v>
      </c>
      <c r="BE28" s="64">
        <v>-87158.797940299992</v>
      </c>
      <c r="BF28" s="64">
        <v>-165627.60642159998</v>
      </c>
      <c r="BG28" s="64">
        <v>-217617.8209370001</v>
      </c>
      <c r="BH28" s="147">
        <v>-610148.29111590004</v>
      </c>
      <c r="BI28" s="64">
        <v>-280617.91806250002</v>
      </c>
      <c r="BJ28" s="64">
        <v>-579377.89720200002</v>
      </c>
      <c r="BK28" s="64">
        <v>-524072.44273549994</v>
      </c>
      <c r="BL28" s="64">
        <v>-610203.76900000009</v>
      </c>
      <c r="BM28" s="147">
        <v>-1994272.027</v>
      </c>
      <c r="BN28" s="64">
        <v>-874905.71299999999</v>
      </c>
      <c r="BO28" s="64">
        <v>-1288824.8330000001</v>
      </c>
      <c r="BP28" s="64">
        <v>-1562716.514</v>
      </c>
      <c r="BQ28" s="64">
        <v>-1725456.4909166</v>
      </c>
      <c r="BR28" s="147">
        <v>-5451903.5509166</v>
      </c>
      <c r="BS28" s="64">
        <v>-2316121.4186648</v>
      </c>
      <c r="BT28" s="64">
        <v>-1769329.4626330002</v>
      </c>
      <c r="BU28" s="64">
        <v>-1650531.7859999996</v>
      </c>
      <c r="BV28" s="64">
        <v>-1647911.7457466004</v>
      </c>
      <c r="BW28" s="147">
        <v>-7383894.4130444005</v>
      </c>
      <c r="BX28" s="64">
        <v>-2033337.9402722002</v>
      </c>
      <c r="BY28" s="64">
        <v>-1664211.1706066001</v>
      </c>
      <c r="BZ28" s="64">
        <v>-1643963.1867308998</v>
      </c>
      <c r="CA28" s="64">
        <v>-2175864.7345955004</v>
      </c>
      <c r="CB28" s="147">
        <v>-7517377.0322051998</v>
      </c>
    </row>
    <row r="29" spans="2:80" x14ac:dyDescent="0.35">
      <c r="B29" s="29" t="s">
        <v>157</v>
      </c>
      <c r="C29" s="22"/>
      <c r="D29" s="22"/>
      <c r="E29" s="22"/>
      <c r="F29" s="22"/>
      <c r="G29" s="22"/>
      <c r="H29" s="147"/>
      <c r="I29" s="22">
        <v>-146698.84403946181</v>
      </c>
      <c r="J29" s="22">
        <v>-269956.37523455638</v>
      </c>
      <c r="K29" s="22">
        <v>-274062.06301036011</v>
      </c>
      <c r="L29" s="22">
        <v>-144869.79471562171</v>
      </c>
      <c r="M29" s="147">
        <v>-835587.07700000005</v>
      </c>
      <c r="N29" s="22">
        <v>-49949</v>
      </c>
      <c r="O29" s="22">
        <v>-545741</v>
      </c>
      <c r="P29" s="22">
        <v>-907286</v>
      </c>
      <c r="Q29" s="22">
        <v>-958014</v>
      </c>
      <c r="R29" s="147">
        <v>-2460990</v>
      </c>
      <c r="S29" s="22">
        <v>-507430</v>
      </c>
      <c r="T29" s="22">
        <v>-447430</v>
      </c>
      <c r="U29" s="22">
        <v>-162463.40500000003</v>
      </c>
      <c r="V29" s="22">
        <v>-2698989</v>
      </c>
      <c r="W29" s="147">
        <v>-3816112.2919999999</v>
      </c>
      <c r="X29" s="22">
        <v>-501921.47700000001</v>
      </c>
      <c r="Y29" s="22">
        <v>-92177.195999999938</v>
      </c>
      <c r="Z29" s="22">
        <v>-523063.05000000005</v>
      </c>
      <c r="AA29" s="22">
        <v>-983039.53400000022</v>
      </c>
      <c r="AB29" s="147">
        <v>-2100201.2570000002</v>
      </c>
      <c r="AC29" s="22">
        <v>-819919</v>
      </c>
      <c r="AD29" s="22">
        <v>-864325</v>
      </c>
      <c r="AE29" s="22">
        <v>-519892.00000000006</v>
      </c>
      <c r="AF29" s="22">
        <v>-467918.99999999988</v>
      </c>
      <c r="AG29" s="147">
        <v>-2672055</v>
      </c>
      <c r="AH29" s="22">
        <v>-547030</v>
      </c>
      <c r="AI29" s="22">
        <v>-256577.99999999997</v>
      </c>
      <c r="AJ29" s="22">
        <v>-192100.00000000003</v>
      </c>
      <c r="AK29" s="22">
        <v>-821315.99999999988</v>
      </c>
      <c r="AL29" s="147">
        <v>-1817024</v>
      </c>
      <c r="AM29" s="64">
        <v>-962971</v>
      </c>
      <c r="AN29" s="64">
        <v>-1360265</v>
      </c>
      <c r="AO29" s="64">
        <v>-1029860</v>
      </c>
      <c r="AP29" s="171">
        <v>21005</v>
      </c>
      <c r="AQ29" s="170">
        <v>-3332091</v>
      </c>
      <c r="AR29" s="171">
        <v>-210299</v>
      </c>
      <c r="AS29" s="171">
        <v>-476139</v>
      </c>
      <c r="AT29" s="171">
        <v>-295780.31561891997</v>
      </c>
      <c r="AU29" s="171">
        <v>-356474.49942486011</v>
      </c>
      <c r="AV29" s="170">
        <v>-1338692.81504378</v>
      </c>
      <c r="AW29" s="64">
        <v>21005</v>
      </c>
      <c r="AX29" s="147">
        <v>-3332091</v>
      </c>
      <c r="AY29" s="64">
        <v>-210299</v>
      </c>
      <c r="AZ29" s="64">
        <v>-476139</v>
      </c>
      <c r="BA29" s="64">
        <v>-242423</v>
      </c>
      <c r="BB29" s="64">
        <v>-379679.5</v>
      </c>
      <c r="BC29" s="147">
        <v>-1308540.5</v>
      </c>
      <c r="BD29" s="64">
        <v>-396789</v>
      </c>
      <c r="BE29" s="64">
        <v>-121713</v>
      </c>
      <c r="BF29" s="64">
        <v>-1287299</v>
      </c>
      <c r="BG29" s="64">
        <v>-1937395</v>
      </c>
      <c r="BH29" s="147">
        <v>-3743196</v>
      </c>
      <c r="BI29" s="64">
        <v>-1158916</v>
      </c>
      <c r="BJ29" s="64">
        <v>-1208322.1150000002</v>
      </c>
      <c r="BK29" s="64">
        <v>-2204519</v>
      </c>
      <c r="BL29" s="64">
        <v>-1136588</v>
      </c>
      <c r="BM29" s="147">
        <v>-5708345.1150000002</v>
      </c>
      <c r="BN29" s="64">
        <v>-841176</v>
      </c>
      <c r="BO29" s="64">
        <v>-974824</v>
      </c>
      <c r="BP29" s="64">
        <v>-3161907</v>
      </c>
      <c r="BQ29" s="64">
        <v>-2308138</v>
      </c>
      <c r="BR29" s="147">
        <v>-7286045</v>
      </c>
      <c r="BS29" s="64">
        <v>-1246924</v>
      </c>
      <c r="BT29" s="64">
        <v>-632871.00000000012</v>
      </c>
      <c r="BU29" s="64">
        <v>-671224.99999999988</v>
      </c>
      <c r="BV29" s="64">
        <v>-5462062</v>
      </c>
      <c r="BW29" s="147">
        <v>-8013082</v>
      </c>
      <c r="BX29" s="64">
        <v>-1699323</v>
      </c>
      <c r="BY29" s="64">
        <v>-1006430.0000000001</v>
      </c>
      <c r="BZ29" s="64">
        <v>-2351855</v>
      </c>
      <c r="CA29" s="64">
        <v>-1309407.0000000002</v>
      </c>
      <c r="CB29" s="147">
        <v>-6367015</v>
      </c>
    </row>
    <row r="30" spans="2:80" x14ac:dyDescent="0.35">
      <c r="B30" s="29" t="s">
        <v>128</v>
      </c>
      <c r="C30" s="22"/>
      <c r="D30" s="22">
        <v>229721</v>
      </c>
      <c r="E30" s="22">
        <v>280980</v>
      </c>
      <c r="F30" s="22">
        <v>260213</v>
      </c>
      <c r="G30" s="22">
        <v>477380</v>
      </c>
      <c r="H30" s="147">
        <v>1248294</v>
      </c>
      <c r="I30" s="22">
        <v>380574</v>
      </c>
      <c r="J30" s="22">
        <v>286991</v>
      </c>
      <c r="K30" s="22">
        <v>319749</v>
      </c>
      <c r="L30" s="22">
        <v>310267</v>
      </c>
      <c r="M30" s="147">
        <v>1297581</v>
      </c>
      <c r="N30" s="22">
        <v>262339</v>
      </c>
      <c r="O30" s="22">
        <v>258030.00000000003</v>
      </c>
      <c r="P30" s="22">
        <v>210400.99999999994</v>
      </c>
      <c r="Q30" s="22">
        <v>242594.00000000006</v>
      </c>
      <c r="R30" s="147">
        <v>973364</v>
      </c>
      <c r="S30" s="22">
        <v>242871</v>
      </c>
      <c r="T30" s="22">
        <v>437401.00000000006</v>
      </c>
      <c r="U30" s="22">
        <v>306564.99999999994</v>
      </c>
      <c r="V30" s="22">
        <v>340172</v>
      </c>
      <c r="W30" s="147">
        <v>1327009</v>
      </c>
      <c r="X30" s="22">
        <v>451561</v>
      </c>
      <c r="Y30" s="22">
        <v>406534</v>
      </c>
      <c r="Z30" s="22">
        <v>238316.50752090011</v>
      </c>
      <c r="AA30" s="22">
        <v>214975.50015879981</v>
      </c>
      <c r="AB30" s="147">
        <v>1311387.0076796999</v>
      </c>
      <c r="AC30" s="22">
        <v>184952</v>
      </c>
      <c r="AD30" s="22">
        <v>229074</v>
      </c>
      <c r="AE30" s="22">
        <v>193589.39558630006</v>
      </c>
      <c r="AF30" s="22">
        <v>201903.60441369994</v>
      </c>
      <c r="AG30" s="147">
        <v>809519</v>
      </c>
      <c r="AH30" s="22">
        <v>145467</v>
      </c>
      <c r="AI30" s="22">
        <v>384526</v>
      </c>
      <c r="AJ30" s="22">
        <v>258686</v>
      </c>
      <c r="AK30" s="22">
        <v>233016</v>
      </c>
      <c r="AL30" s="147">
        <v>1021695</v>
      </c>
      <c r="AM30" s="64">
        <v>203713.07863430001</v>
      </c>
      <c r="AN30" s="64">
        <v>263618.00326110004</v>
      </c>
      <c r="AO30" s="64">
        <v>242394.2140252</v>
      </c>
      <c r="AP30" s="171">
        <v>133971.73317199992</v>
      </c>
      <c r="AQ30" s="170">
        <v>843697.02909259999</v>
      </c>
      <c r="AR30" s="171">
        <v>215653.5686191</v>
      </c>
      <c r="AS30" s="171">
        <v>183026.29902269997</v>
      </c>
      <c r="AT30" s="171">
        <v>94209.962130800035</v>
      </c>
      <c r="AU30" s="171">
        <v>77354.997974899947</v>
      </c>
      <c r="AV30" s="170">
        <v>570244.82774749992</v>
      </c>
      <c r="AW30" s="64">
        <v>133971.73317200004</v>
      </c>
      <c r="AX30" s="147">
        <v>843697.02909259999</v>
      </c>
      <c r="AY30" s="64">
        <v>215653.5686191</v>
      </c>
      <c r="AZ30" s="64">
        <v>183026.29902269997</v>
      </c>
      <c r="BA30" s="64">
        <v>94209.962130799948</v>
      </c>
      <c r="BB30" s="64">
        <v>77354.997974900092</v>
      </c>
      <c r="BC30" s="147">
        <v>570244.82774750004</v>
      </c>
      <c r="BD30" s="64">
        <v>53926.056454600002</v>
      </c>
      <c r="BE30" s="64">
        <v>32397.388879499988</v>
      </c>
      <c r="BF30" s="64">
        <v>32625.742242300017</v>
      </c>
      <c r="BG30" s="64">
        <v>206000.83699779998</v>
      </c>
      <c r="BH30" s="147">
        <v>324950.02457419998</v>
      </c>
      <c r="BI30" s="64">
        <v>300580.21554900002</v>
      </c>
      <c r="BJ30" s="64">
        <v>402685.57516870002</v>
      </c>
      <c r="BK30" s="64">
        <v>589451.07524429983</v>
      </c>
      <c r="BL30" s="64">
        <v>672049.03632600023</v>
      </c>
      <c r="BM30" s="147">
        <v>1964765.9022880001</v>
      </c>
      <c r="BN30" s="64">
        <v>414809.80788179999</v>
      </c>
      <c r="BO30" s="64">
        <v>426829.90898569999</v>
      </c>
      <c r="BP30" s="64">
        <v>353918.3193365999</v>
      </c>
      <c r="BQ30" s="64">
        <v>574852.12208190002</v>
      </c>
      <c r="BR30" s="147">
        <v>1770410.1582859999</v>
      </c>
      <c r="BS30" s="64">
        <v>518866.04026510002</v>
      </c>
      <c r="BT30" s="64">
        <v>217145.7676507</v>
      </c>
      <c r="BU30" s="64">
        <v>126718.91055799995</v>
      </c>
      <c r="BV30" s="64">
        <v>193846.69919650001</v>
      </c>
      <c r="BW30" s="147">
        <v>1056577.4176703</v>
      </c>
      <c r="BX30" s="64">
        <v>738539.58172599995</v>
      </c>
      <c r="BY30" s="64">
        <v>181500.98258399998</v>
      </c>
      <c r="BZ30" s="64">
        <v>67101.245110400094</v>
      </c>
      <c r="CA30" s="64">
        <v>375951.31237469992</v>
      </c>
      <c r="CB30" s="147">
        <v>1363093.1217950999</v>
      </c>
    </row>
    <row r="31" spans="2:80" x14ac:dyDescent="0.35">
      <c r="B31" s="29" t="s">
        <v>41</v>
      </c>
      <c r="C31" s="22"/>
      <c r="D31" s="22">
        <v>-154891</v>
      </c>
      <c r="E31" s="22">
        <v>96076</v>
      </c>
      <c r="F31" s="22">
        <v>-440527</v>
      </c>
      <c r="G31" s="22">
        <v>-615764</v>
      </c>
      <c r="H31" s="147">
        <v>-1115106</v>
      </c>
      <c r="I31" s="22">
        <v>22238</v>
      </c>
      <c r="J31" s="22">
        <v>-426971</v>
      </c>
      <c r="K31" s="22">
        <v>-104873</v>
      </c>
      <c r="L31" s="22">
        <v>-1368942</v>
      </c>
      <c r="M31" s="147">
        <v>-1878548</v>
      </c>
      <c r="N31" s="22">
        <v>-249874</v>
      </c>
      <c r="O31" s="22">
        <v>-206953.99999999997</v>
      </c>
      <c r="P31" s="22">
        <v>-227489.00000000003</v>
      </c>
      <c r="Q31" s="22">
        <v>-844114</v>
      </c>
      <c r="R31" s="147">
        <v>-1528431</v>
      </c>
      <c r="S31" s="22">
        <v>-50497</v>
      </c>
      <c r="T31" s="22">
        <v>-646078.00000000012</v>
      </c>
      <c r="U31" s="22">
        <v>95471</v>
      </c>
      <c r="V31" s="22">
        <v>-269313.99999999994</v>
      </c>
      <c r="W31" s="147">
        <v>-870418</v>
      </c>
      <c r="X31" s="22">
        <v>-82701</v>
      </c>
      <c r="Y31" s="22">
        <v>-23755</v>
      </c>
      <c r="Z31" s="22">
        <v>15182.005000000005</v>
      </c>
      <c r="AA31" s="22">
        <v>-3909.3354880000115</v>
      </c>
      <c r="AB31" s="147">
        <v>-95183.330488000007</v>
      </c>
      <c r="AC31" s="22">
        <v>47375</v>
      </c>
      <c r="AD31" s="22">
        <v>-4337</v>
      </c>
      <c r="AE31" s="22">
        <v>73780.044197900002</v>
      </c>
      <c r="AF31" s="22">
        <v>-8285.0441979000025</v>
      </c>
      <c r="AG31" s="147">
        <v>108533</v>
      </c>
      <c r="AH31" s="22">
        <v>35339</v>
      </c>
      <c r="AI31" s="22">
        <v>-414</v>
      </c>
      <c r="AJ31" s="22">
        <v>-37487</v>
      </c>
      <c r="AK31" s="22">
        <v>19228</v>
      </c>
      <c r="AL31" s="147">
        <v>16666</v>
      </c>
      <c r="AM31" s="64">
        <v>56293.425000000003</v>
      </c>
      <c r="AN31" s="64">
        <v>-29562.74</v>
      </c>
      <c r="AO31" s="64">
        <v>82.843999999997322</v>
      </c>
      <c r="AP31" s="171">
        <v>-31243.624931499999</v>
      </c>
      <c r="AQ31" s="170">
        <v>-4430.0959315</v>
      </c>
      <c r="AR31" s="171">
        <v>40826.953999999998</v>
      </c>
      <c r="AS31" s="171">
        <v>-2240.9289999999964</v>
      </c>
      <c r="AT31" s="171">
        <v>-7528.7660000000033</v>
      </c>
      <c r="AU31" s="171">
        <v>-6127.9179999999978</v>
      </c>
      <c r="AV31" s="170">
        <v>24929.341</v>
      </c>
      <c r="AW31" s="64">
        <v>-31243.624931499999</v>
      </c>
      <c r="AX31" s="147">
        <v>-4430.0959314999991</v>
      </c>
      <c r="AY31" s="64">
        <v>40826.953999999998</v>
      </c>
      <c r="AZ31" s="64">
        <v>-2240.9289999999964</v>
      </c>
      <c r="BA31" s="64">
        <v>-7528.7660000000033</v>
      </c>
      <c r="BB31" s="64">
        <v>-6127.9179999999978</v>
      </c>
      <c r="BC31" s="147">
        <v>24929.341</v>
      </c>
      <c r="BD31" s="64">
        <v>13.523</v>
      </c>
      <c r="BE31" s="64">
        <v>-1590.6329999999998</v>
      </c>
      <c r="BF31" s="64">
        <v>-10688.835999999999</v>
      </c>
      <c r="BG31" s="64">
        <v>38772.926083500002</v>
      </c>
      <c r="BH31" s="147">
        <v>26506.980083500002</v>
      </c>
      <c r="BI31" s="64">
        <v>68932.048999999999</v>
      </c>
      <c r="BJ31" s="64">
        <v>79366.723999999987</v>
      </c>
      <c r="BK31" s="64">
        <v>-2911643.2060000002</v>
      </c>
      <c r="BL31" s="64">
        <v>-169574.59100000001</v>
      </c>
      <c r="BM31" s="147">
        <f>+BM14</f>
        <v>52832.394483800002</v>
      </c>
      <c r="BN31" s="64">
        <v>16287.83</v>
      </c>
      <c r="BO31" s="64">
        <v>2174.4539999999997</v>
      </c>
      <c r="BP31" s="64">
        <v>52926.997000000003</v>
      </c>
      <c r="BQ31" s="64">
        <v>-102777.724</v>
      </c>
      <c r="BR31" s="147">
        <v>-31388.442999999999</v>
      </c>
      <c r="BS31" s="64">
        <v>6588.64</v>
      </c>
      <c r="BT31" s="64">
        <v>87625.555999999997</v>
      </c>
      <c r="BU31" s="64">
        <v>5441.6959999999935</v>
      </c>
      <c r="BV31" s="64">
        <v>-147539.60174000001</v>
      </c>
      <c r="BW31" s="147">
        <v>-47883.70974000002</v>
      </c>
      <c r="BX31" s="64">
        <v>66215.62616</v>
      </c>
      <c r="BY31" s="64">
        <v>-655.89253129999747</v>
      </c>
      <c r="BZ31" s="64">
        <v>49964.67206769999</v>
      </c>
      <c r="CA31" s="64">
        <v>-99088.3164158</v>
      </c>
      <c r="CB31" s="147">
        <v>16436.089280600005</v>
      </c>
    </row>
    <row r="32" spans="2:80" x14ac:dyDescent="0.35">
      <c r="B32" s="29" t="s">
        <v>45</v>
      </c>
      <c r="C32" s="22"/>
      <c r="D32" s="22">
        <v>-3282</v>
      </c>
      <c r="E32" s="22">
        <v>3282</v>
      </c>
      <c r="F32" s="22">
        <v>0</v>
      </c>
      <c r="G32" s="22">
        <v>0</v>
      </c>
      <c r="H32" s="147">
        <v>0</v>
      </c>
      <c r="I32" s="22">
        <v>-3859</v>
      </c>
      <c r="J32" s="22">
        <v>0</v>
      </c>
      <c r="K32" s="22">
        <v>0</v>
      </c>
      <c r="L32" s="22">
        <v>-105488</v>
      </c>
      <c r="M32" s="147">
        <v>-109347</v>
      </c>
      <c r="N32" s="22">
        <v>373008</v>
      </c>
      <c r="O32" s="22">
        <v>37298</v>
      </c>
      <c r="P32" s="22">
        <v>-68608</v>
      </c>
      <c r="Q32" s="22">
        <v>-204337.99999999997</v>
      </c>
      <c r="R32" s="147">
        <v>137360.00000000003</v>
      </c>
      <c r="S32" s="22">
        <v>-393292</v>
      </c>
      <c r="T32" s="22">
        <v>305284.99999999994</v>
      </c>
      <c r="U32" s="22">
        <v>39807</v>
      </c>
      <c r="V32" s="22">
        <v>94963</v>
      </c>
      <c r="W32" s="147">
        <v>46762.999999999942</v>
      </c>
      <c r="X32" s="22">
        <v>-149361</v>
      </c>
      <c r="Y32" s="22">
        <v>199068</v>
      </c>
      <c r="Z32" s="22">
        <v>-90992.275265600008</v>
      </c>
      <c r="AA32" s="22">
        <v>182472.0492864</v>
      </c>
      <c r="AB32" s="147">
        <v>141186.77402079999</v>
      </c>
      <c r="AC32" s="22">
        <v>80992</v>
      </c>
      <c r="AD32" s="22">
        <v>-154221</v>
      </c>
      <c r="AE32" s="22">
        <v>-13514.488780300002</v>
      </c>
      <c r="AF32" s="22">
        <v>-187600.51121969998</v>
      </c>
      <c r="AG32" s="147">
        <v>-274344</v>
      </c>
      <c r="AH32" s="22">
        <v>-60348</v>
      </c>
      <c r="AI32" s="22">
        <v>-62827</v>
      </c>
      <c r="AJ32" s="22">
        <v>-3025</v>
      </c>
      <c r="AK32" s="22">
        <v>-3006</v>
      </c>
      <c r="AL32" s="147">
        <v>-129206</v>
      </c>
      <c r="AM32" s="64">
        <v>5283.1180000000004</v>
      </c>
      <c r="AN32" s="64">
        <v>-10132.027</v>
      </c>
      <c r="AO32" s="64">
        <v>-5474.737000000001</v>
      </c>
      <c r="AP32" s="171">
        <v>-3205.896999999999</v>
      </c>
      <c r="AQ32" s="170">
        <v>-13529.543</v>
      </c>
      <c r="AR32" s="171">
        <v>651.83500000000004</v>
      </c>
      <c r="AS32" s="171">
        <v>3104.05</v>
      </c>
      <c r="AT32" s="171">
        <v>11837.879007899999</v>
      </c>
      <c r="AU32" s="171">
        <v>38816.958053100003</v>
      </c>
      <c r="AV32" s="170">
        <v>54410.722061</v>
      </c>
      <c r="AW32" s="64">
        <v>-3205.896999999999</v>
      </c>
      <c r="AX32" s="147">
        <v>-13529.543</v>
      </c>
      <c r="AY32" s="64">
        <v>651.83500000000004</v>
      </c>
      <c r="AZ32" s="64">
        <v>3104.05</v>
      </c>
      <c r="BA32" s="64">
        <v>11837.879007899999</v>
      </c>
      <c r="BB32" s="64">
        <v>38816.958053100105</v>
      </c>
      <c r="BC32" s="147">
        <v>54410.72206100011</v>
      </c>
      <c r="BD32" s="64">
        <v>51268.053588000002</v>
      </c>
      <c r="BE32" s="64">
        <v>46545.321539999997</v>
      </c>
      <c r="BF32" s="64">
        <v>98648.7242959</v>
      </c>
      <c r="BG32" s="64">
        <v>82587.651009999972</v>
      </c>
      <c r="BH32" s="147">
        <v>279049.75043389999</v>
      </c>
      <c r="BI32" s="64">
        <v>-327587.45660079998</v>
      </c>
      <c r="BJ32" s="64">
        <v>395721.36980529997</v>
      </c>
      <c r="BK32" s="64">
        <v>53789.599601900016</v>
      </c>
      <c r="BL32" s="64">
        <v>-69091.118322599999</v>
      </c>
      <c r="BM32" s="147">
        <v>52832.394483800002</v>
      </c>
      <c r="BN32" s="64">
        <v>-71700.545808900002</v>
      </c>
      <c r="BO32" s="64">
        <v>4976.7467218000093</v>
      </c>
      <c r="BP32" s="64">
        <v>3931.5760540999909</v>
      </c>
      <c r="BQ32" s="64">
        <v>-31697.7239443</v>
      </c>
      <c r="BR32" s="147">
        <v>-94489.946977300002</v>
      </c>
      <c r="BS32" s="64">
        <v>48318.0910869</v>
      </c>
      <c r="BT32" s="64">
        <v>-66873.447322799984</v>
      </c>
      <c r="BU32" s="64">
        <v>-8024.9108403000018</v>
      </c>
      <c r="BV32" s="64">
        <v>7341.2247811999987</v>
      </c>
      <c r="BW32" s="147">
        <v>-19239.042294999988</v>
      </c>
      <c r="BX32" s="64">
        <v>-37758.625729599997</v>
      </c>
      <c r="BY32" s="64">
        <v>40195.103255000002</v>
      </c>
      <c r="BZ32" s="64">
        <v>45796.500132000001</v>
      </c>
      <c r="CA32" s="64">
        <v>67118.532934200004</v>
      </c>
      <c r="CB32" s="147">
        <v>115351.5105916</v>
      </c>
    </row>
    <row r="33" spans="2:80" x14ac:dyDescent="0.35">
      <c r="B33" s="29" t="s">
        <v>46</v>
      </c>
      <c r="C33" s="22"/>
      <c r="D33" s="22">
        <v>-236172</v>
      </c>
      <c r="E33" s="22">
        <v>-523958</v>
      </c>
      <c r="F33" s="22">
        <v>55437</v>
      </c>
      <c r="G33" s="22">
        <v>-365598</v>
      </c>
      <c r="H33" s="147">
        <v>-1070291</v>
      </c>
      <c r="I33" s="22">
        <v>-993</v>
      </c>
      <c r="J33" s="22">
        <v>71916</v>
      </c>
      <c r="K33" s="22">
        <v>-176756</v>
      </c>
      <c r="L33" s="22">
        <v>-187855</v>
      </c>
      <c r="M33" s="147">
        <v>-293688</v>
      </c>
      <c r="N33" s="22">
        <v>-249338</v>
      </c>
      <c r="O33" s="22">
        <v>-553753</v>
      </c>
      <c r="P33" s="22">
        <v>133861</v>
      </c>
      <c r="Q33" s="22">
        <v>-296531.99999999994</v>
      </c>
      <c r="R33" s="147">
        <v>-965762</v>
      </c>
      <c r="S33" s="22">
        <v>100626</v>
      </c>
      <c r="T33" s="22">
        <v>75463</v>
      </c>
      <c r="U33" s="22">
        <v>-17952</v>
      </c>
      <c r="V33" s="22">
        <v>-640883</v>
      </c>
      <c r="W33" s="147">
        <v>-482746</v>
      </c>
      <c r="X33" s="22">
        <v>2770</v>
      </c>
      <c r="Y33" s="22">
        <v>-17573</v>
      </c>
      <c r="Z33" s="22">
        <v>-54760.479000000007</v>
      </c>
      <c r="AA33" s="22">
        <v>22299.090000000004</v>
      </c>
      <c r="AB33" s="147">
        <v>-47264.389000000003</v>
      </c>
      <c r="AC33" s="22">
        <v>4173</v>
      </c>
      <c r="AD33" s="22">
        <v>87</v>
      </c>
      <c r="AE33" s="22">
        <v>12336.671183900002</v>
      </c>
      <c r="AF33" s="22">
        <v>-119195.67118390001</v>
      </c>
      <c r="AG33" s="147">
        <v>-102599</v>
      </c>
      <c r="AH33" s="22">
        <v>5278</v>
      </c>
      <c r="AI33" s="22">
        <v>66738</v>
      </c>
      <c r="AJ33" s="22">
        <v>-31942</v>
      </c>
      <c r="AK33" s="22">
        <v>-107731</v>
      </c>
      <c r="AL33" s="147">
        <v>-67657</v>
      </c>
      <c r="AM33" s="64">
        <v>-38167.290999999997</v>
      </c>
      <c r="AN33" s="64">
        <v>-154446.95500000002</v>
      </c>
      <c r="AO33" s="64">
        <v>-112152.715</v>
      </c>
      <c r="AP33" s="171">
        <v>533470.10899999994</v>
      </c>
      <c r="AQ33" s="170">
        <v>228703.14799999993</v>
      </c>
      <c r="AR33" s="171">
        <v>218728.77499999999</v>
      </c>
      <c r="AS33" s="171">
        <v>-61370.843999999983</v>
      </c>
      <c r="AT33" s="171">
        <v>73448.652000000031</v>
      </c>
      <c r="AU33" s="171">
        <v>310585.92599999992</v>
      </c>
      <c r="AV33" s="170">
        <v>541392.50899999996</v>
      </c>
      <c r="AW33" s="64">
        <v>533470.10899999994</v>
      </c>
      <c r="AX33" s="147">
        <v>228703.14799999999</v>
      </c>
      <c r="AY33" s="64">
        <v>218728.77499999999</v>
      </c>
      <c r="AZ33" s="64">
        <v>-61370.843999999983</v>
      </c>
      <c r="BA33" s="64">
        <v>73448.652000000002</v>
      </c>
      <c r="BB33" s="64">
        <v>310585.92599999986</v>
      </c>
      <c r="BC33" s="147">
        <v>541392.50899999996</v>
      </c>
      <c r="BD33" s="64">
        <v>395835.09600000002</v>
      </c>
      <c r="BE33" s="64">
        <v>644221.54299999995</v>
      </c>
      <c r="BF33" s="64">
        <v>585939.17100000009</v>
      </c>
      <c r="BG33" s="64">
        <v>969713.00199999986</v>
      </c>
      <c r="BH33" s="147">
        <v>2595708.8119999999</v>
      </c>
      <c r="BI33" s="64">
        <v>64815.96</v>
      </c>
      <c r="BJ33" s="64">
        <v>-716338.73899999994</v>
      </c>
      <c r="BK33" s="64">
        <v>270065.52100000001</v>
      </c>
      <c r="BL33" s="64">
        <v>297732.76699999999</v>
      </c>
      <c r="BM33" s="147">
        <v>-83724.49099999998</v>
      </c>
      <c r="BN33" s="64">
        <v>-87639.138999999996</v>
      </c>
      <c r="BO33" s="64">
        <v>-453291.603</v>
      </c>
      <c r="BP33" s="64">
        <v>-185968.09400000004</v>
      </c>
      <c r="BQ33" s="64">
        <v>-521393.00100000005</v>
      </c>
      <c r="BR33" s="147">
        <v>-1248291.8370000001</v>
      </c>
      <c r="BS33" s="64">
        <v>-886191.39899999998</v>
      </c>
      <c r="BT33" s="64">
        <v>-953203.22900000005</v>
      </c>
      <c r="BU33" s="64">
        <v>-1056887.949</v>
      </c>
      <c r="BV33" s="64">
        <v>-1056863.5660000001</v>
      </c>
      <c r="BW33" s="147">
        <v>-3953146.1430000002</v>
      </c>
      <c r="BX33" s="64">
        <v>-1838966.97</v>
      </c>
      <c r="BY33" s="64">
        <v>-1407187.1409999998</v>
      </c>
      <c r="BZ33" s="64">
        <v>-552057.47300000035</v>
      </c>
      <c r="CA33" s="64">
        <v>-543671.80799999961</v>
      </c>
      <c r="CB33" s="147">
        <v>-4341883.3919999991</v>
      </c>
    </row>
    <row r="34" spans="2:80" x14ac:dyDescent="0.35">
      <c r="B34" s="29" t="s">
        <v>129</v>
      </c>
      <c r="C34" s="22"/>
      <c r="D34" s="22">
        <v>-697328</v>
      </c>
      <c r="E34" s="22">
        <v>-194265</v>
      </c>
      <c r="F34" s="22">
        <v>101489</v>
      </c>
      <c r="G34" s="22">
        <v>879587</v>
      </c>
      <c r="H34" s="147">
        <v>89483</v>
      </c>
      <c r="I34" s="22">
        <v>96598</v>
      </c>
      <c r="J34" s="22">
        <v>725861</v>
      </c>
      <c r="K34" s="22">
        <v>118577</v>
      </c>
      <c r="L34" s="22">
        <v>2605743</v>
      </c>
      <c r="M34" s="147">
        <v>3546779</v>
      </c>
      <c r="N34" s="22">
        <v>1645792</v>
      </c>
      <c r="O34" s="22">
        <v>269940.00000000006</v>
      </c>
      <c r="P34" s="22">
        <v>-174745.99999999985</v>
      </c>
      <c r="Q34" s="22">
        <v>584684</v>
      </c>
      <c r="R34" s="147">
        <v>2325670</v>
      </c>
      <c r="S34" s="22">
        <v>194247</v>
      </c>
      <c r="T34" s="22">
        <v>-113546.00000000001</v>
      </c>
      <c r="U34" s="22">
        <v>-121834</v>
      </c>
      <c r="V34" s="22">
        <v>-1143264.9999999998</v>
      </c>
      <c r="W34" s="147">
        <v>-1184397.9999999998</v>
      </c>
      <c r="X34" s="22">
        <v>370603</v>
      </c>
      <c r="Y34" s="22">
        <v>312076</v>
      </c>
      <c r="Z34" s="22">
        <v>-36219.917999999947</v>
      </c>
      <c r="AA34" s="22">
        <v>-894577.54144960002</v>
      </c>
      <c r="AB34" s="147">
        <v>-248118.45944959996</v>
      </c>
      <c r="AC34" s="22">
        <v>-186076</v>
      </c>
      <c r="AD34" s="22">
        <v>-230641</v>
      </c>
      <c r="AE34" s="22">
        <v>-231673.18200000003</v>
      </c>
      <c r="AF34" s="22">
        <v>-870996.81799999997</v>
      </c>
      <c r="AG34" s="147">
        <v>-1519387</v>
      </c>
      <c r="AH34" s="22">
        <v>-124690</v>
      </c>
      <c r="AI34" s="22">
        <v>-76215</v>
      </c>
      <c r="AJ34" s="22">
        <v>-212791</v>
      </c>
      <c r="AK34" s="22">
        <v>364325</v>
      </c>
      <c r="AL34" s="147">
        <v>-49371</v>
      </c>
      <c r="AM34" s="64">
        <v>-219326.984</v>
      </c>
      <c r="AN34" s="64">
        <v>434584.315</v>
      </c>
      <c r="AO34" s="64">
        <v>935554.74</v>
      </c>
      <c r="AP34" s="171">
        <v>-1135144.3729999999</v>
      </c>
      <c r="AQ34" s="170">
        <v>15667.698000000091</v>
      </c>
      <c r="AR34" s="171">
        <v>-34240.635999999999</v>
      </c>
      <c r="AS34" s="171">
        <v>-98388.695999999996</v>
      </c>
      <c r="AT34" s="171">
        <v>396733.30300000001</v>
      </c>
      <c r="AU34" s="171">
        <v>-859751.88100000005</v>
      </c>
      <c r="AV34" s="170">
        <v>-595647.91</v>
      </c>
      <c r="AW34" s="64">
        <v>-1135144.3729999999</v>
      </c>
      <c r="AX34" s="147">
        <v>15667.698</v>
      </c>
      <c r="AY34" s="64">
        <v>-34240.635999999999</v>
      </c>
      <c r="AZ34" s="64">
        <v>-98388.695999999996</v>
      </c>
      <c r="BA34" s="64">
        <v>396733.30300000001</v>
      </c>
      <c r="BB34" s="64">
        <v>-859751.88100000005</v>
      </c>
      <c r="BC34" s="147">
        <v>-595647.91</v>
      </c>
      <c r="BD34" s="64">
        <v>100101.87</v>
      </c>
      <c r="BE34" s="64">
        <v>73758.111000000004</v>
      </c>
      <c r="BF34" s="64">
        <v>63499.102000000014</v>
      </c>
      <c r="BG34" s="64">
        <v>831242.15099999984</v>
      </c>
      <c r="BH34" s="147">
        <v>1068601.2339999999</v>
      </c>
      <c r="BI34" s="64">
        <v>581534.36199999996</v>
      </c>
      <c r="BJ34" s="64">
        <v>-192514.01499999996</v>
      </c>
      <c r="BK34" s="64">
        <v>-247051.351</v>
      </c>
      <c r="BL34" s="64">
        <v>752688.88399999996</v>
      </c>
      <c r="BM34" s="147">
        <v>894657.88</v>
      </c>
      <c r="BN34" s="64">
        <v>-258165.04</v>
      </c>
      <c r="BO34" s="64">
        <v>104640.41800000001</v>
      </c>
      <c r="BP34" s="64">
        <v>-27075.084999999992</v>
      </c>
      <c r="BQ34" s="64">
        <v>1241497.0649999999</v>
      </c>
      <c r="BR34" s="147">
        <v>1060897.358</v>
      </c>
      <c r="BS34" s="64">
        <v>233941.163</v>
      </c>
      <c r="BT34" s="64">
        <v>355179.42700000003</v>
      </c>
      <c r="BU34" s="64">
        <v>1289661.99</v>
      </c>
      <c r="BV34" s="64">
        <v>408374</v>
      </c>
      <c r="BW34" s="147">
        <v>2287156.58</v>
      </c>
      <c r="BX34" s="64">
        <v>-290138.89600000001</v>
      </c>
      <c r="BY34" s="64">
        <v>119386.36499999999</v>
      </c>
      <c r="BZ34" s="64">
        <v>344092.935</v>
      </c>
      <c r="CA34" s="64">
        <v>-364928.364</v>
      </c>
      <c r="CB34" s="147">
        <v>-191587.96000000002</v>
      </c>
    </row>
    <row r="35" spans="2:80" x14ac:dyDescent="0.35">
      <c r="B35" s="29" t="s">
        <v>126</v>
      </c>
      <c r="C35" s="22"/>
      <c r="D35" s="22">
        <v>-419992.18943839055</v>
      </c>
      <c r="E35" s="22">
        <v>-290132.91575859126</v>
      </c>
      <c r="F35" s="22">
        <v>284313.10519698274</v>
      </c>
      <c r="G35" s="22">
        <v>1676726.0000000009</v>
      </c>
      <c r="H35" s="147">
        <v>1250914.0000000019</v>
      </c>
      <c r="I35" s="22">
        <v>405706.64926757978</v>
      </c>
      <c r="J35" s="22">
        <v>1681337.5598974293</v>
      </c>
      <c r="K35" s="22">
        <v>532190.53387326095</v>
      </c>
      <c r="L35" s="22">
        <v>4317628.94003045</v>
      </c>
      <c r="M35" s="147">
        <v>6936863.6830687206</v>
      </c>
      <c r="N35" s="22">
        <v>2417520.9859203985</v>
      </c>
      <c r="O35" s="22">
        <v>630119.10988067044</v>
      </c>
      <c r="P35" s="22">
        <v>476757.76234600018</v>
      </c>
      <c r="Q35" s="22">
        <v>1565788.2042675647</v>
      </c>
      <c r="R35" s="147">
        <v>5090186.0624146331</v>
      </c>
      <c r="S35" s="22">
        <v>619326.23999999894</v>
      </c>
      <c r="T35" s="22">
        <v>243077.42</v>
      </c>
      <c r="U35" s="22">
        <v>114022.274389222</v>
      </c>
      <c r="V35" s="22">
        <v>-944144</v>
      </c>
      <c r="W35" s="147">
        <v>32281.934389221016</v>
      </c>
      <c r="X35" s="22">
        <v>519197.57069049875</v>
      </c>
      <c r="Y35" s="22">
        <v>659831.90405275603</v>
      </c>
      <c r="Z35" s="22">
        <v>-93600.470649794443</v>
      </c>
      <c r="AA35" s="22">
        <v>-1289299.4830031358</v>
      </c>
      <c r="AB35" s="147">
        <v>-203870.4789096755</v>
      </c>
      <c r="AC35" s="22">
        <v>-238748.87452723199</v>
      </c>
      <c r="AD35" s="22">
        <v>-143787.21379392341</v>
      </c>
      <c r="AE35" s="22">
        <v>-194934.32978387491</v>
      </c>
      <c r="AF35" s="22">
        <v>-284991.06309780793</v>
      </c>
      <c r="AG35" s="147">
        <v>-862462.48120283801</v>
      </c>
      <c r="AH35" s="22">
        <v>348222.43126862025</v>
      </c>
      <c r="AI35" s="22">
        <v>39974.103237023912</v>
      </c>
      <c r="AJ35" s="22">
        <v>-157829.78617795958</v>
      </c>
      <c r="AK35" s="22">
        <v>897115.47834427911</v>
      </c>
      <c r="AL35" s="147">
        <v>1127482.2266719637</v>
      </c>
      <c r="AM35" s="64">
        <v>-200724.73423430498</v>
      </c>
      <c r="AN35" s="64">
        <v>861967.05063156295</v>
      </c>
      <c r="AO35" s="64">
        <v>1543219.9759429458</v>
      </c>
      <c r="AP35" s="171">
        <v>-1703170.6719731756</v>
      </c>
      <c r="AQ35" s="170">
        <v>501291.62036702805</v>
      </c>
      <c r="AR35" s="171">
        <v>-4371.1890007600687</v>
      </c>
      <c r="AS35" s="171">
        <v>-105073.02577197588</v>
      </c>
      <c r="AT35" s="171">
        <v>500045.79913384793</v>
      </c>
      <c r="AU35" s="171">
        <v>-764956.88591341965</v>
      </c>
      <c r="AV35" s="170">
        <v>-374355.30155230768</v>
      </c>
      <c r="AW35" s="64">
        <v>501291.62036703306</v>
      </c>
      <c r="AX35" s="147">
        <v>501291.62036703306</v>
      </c>
      <c r="AY35" s="64">
        <v>-4371.1890007602105</v>
      </c>
      <c r="AZ35" s="64">
        <v>-105073.02577197614</v>
      </c>
      <c r="BA35" s="64">
        <v>500045.79913384817</v>
      </c>
      <c r="BB35" s="64">
        <v>-764956.88591341919</v>
      </c>
      <c r="BC35" s="147">
        <v>-374355.30155230738</v>
      </c>
      <c r="BD35" s="64">
        <v>312268.94347259251</v>
      </c>
      <c r="BE35" s="64">
        <v>245235.8466040224</v>
      </c>
      <c r="BF35" s="64">
        <v>154917.61077023103</v>
      </c>
      <c r="BG35" s="64">
        <v>1517426.4497427649</v>
      </c>
      <c r="BH35" s="147">
        <v>2229848.8505896106</v>
      </c>
      <c r="BI35" s="64">
        <v>1391998.429756484</v>
      </c>
      <c r="BJ35" s="64">
        <v>26322.531363307975</v>
      </c>
      <c r="BK35" s="64">
        <v>-69364.405957395662</v>
      </c>
      <c r="BL35" s="64">
        <v>1229230.4162705084</v>
      </c>
      <c r="BM35" s="147">
        <v>2578186.9714329047</v>
      </c>
      <c r="BN35" s="64">
        <v>-193768.23890269003</v>
      </c>
      <c r="BO35" s="64">
        <v>391429.12605711428</v>
      </c>
      <c r="BP35" s="64">
        <v>133646.65747745134</v>
      </c>
      <c r="BQ35" s="64">
        <v>2436178.5131903319</v>
      </c>
      <c r="BR35" s="147">
        <v>2767486.0578222075</v>
      </c>
      <c r="BS35" s="64">
        <v>741779.97304414818</v>
      </c>
      <c r="BT35" s="64">
        <v>975804.17176421976</v>
      </c>
      <c r="BU35" s="64">
        <v>2309526.8031062842</v>
      </c>
      <c r="BV35" s="64">
        <v>4940022.9798976816</v>
      </c>
      <c r="BW35" s="147">
        <v>8967133.9278123342</v>
      </c>
      <c r="BX35" s="64">
        <v>168506.0427309041</v>
      </c>
      <c r="BY35" s="64">
        <v>1700457.4499594918</v>
      </c>
      <c r="BZ35" s="64">
        <v>2602409.4779420206</v>
      </c>
      <c r="CA35" s="64">
        <v>1623300.0691967909</v>
      </c>
      <c r="CB35" s="147">
        <v>6094673.0398292076</v>
      </c>
    </row>
    <row r="36" spans="2:80" x14ac:dyDescent="0.35">
      <c r="B36" s="42" t="s">
        <v>56</v>
      </c>
      <c r="C36" s="22"/>
      <c r="D36" s="33">
        <v>1008830.8105616095</v>
      </c>
      <c r="E36" s="33">
        <v>2022199.0842414089</v>
      </c>
      <c r="F36" s="33">
        <v>8773824.1051969826</v>
      </c>
      <c r="G36" s="33">
        <v>6365320</v>
      </c>
      <c r="H36" s="150">
        <v>18170174</v>
      </c>
      <c r="I36" s="33">
        <v>3786299.4933070415</v>
      </c>
      <c r="J36" s="33">
        <v>6822752.9351319857</v>
      </c>
      <c r="K36" s="33">
        <v>8172586.5968836211</v>
      </c>
      <c r="L36" s="33">
        <v>5544488.7347460706</v>
      </c>
      <c r="M36" s="150">
        <v>24326127.760068722</v>
      </c>
      <c r="N36" s="33">
        <v>4989367.9859203985</v>
      </c>
      <c r="O36" s="33">
        <v>8431868.1098806709</v>
      </c>
      <c r="P36" s="33">
        <v>12370909.762346001</v>
      </c>
      <c r="Q36" s="33">
        <v>13596881.204267567</v>
      </c>
      <c r="R36" s="150">
        <v>39389027.062414639</v>
      </c>
      <c r="S36" s="33">
        <v>11918514.239999998</v>
      </c>
      <c r="T36" s="33">
        <v>11536766.307000004</v>
      </c>
      <c r="U36" s="33">
        <v>4379799.6793892132</v>
      </c>
      <c r="V36" s="33">
        <v>34003538.000000015</v>
      </c>
      <c r="W36" s="150">
        <v>61838618.226389229</v>
      </c>
      <c r="X36" s="33">
        <v>7832362.0476904986</v>
      </c>
      <c r="Y36" s="33">
        <v>457283.10005275597</v>
      </c>
      <c r="Z36" s="33">
        <v>6879200.6126230033</v>
      </c>
      <c r="AA36" s="33">
        <v>13418540.358733475</v>
      </c>
      <c r="AB36" s="150">
        <v>28587386.119099736</v>
      </c>
      <c r="AC36" s="33">
        <v>11946811.125472767</v>
      </c>
      <c r="AD36" s="33">
        <v>12922112.786206076</v>
      </c>
      <c r="AE36" s="33">
        <v>6416409.2720112121</v>
      </c>
      <c r="AF36" s="33">
        <v>7149112.3351071058</v>
      </c>
      <c r="AG36" s="150">
        <v>38434445.518797159</v>
      </c>
      <c r="AH36" s="33">
        <v>11916670.431268619</v>
      </c>
      <c r="AI36" s="33">
        <v>6495958.1032370236</v>
      </c>
      <c r="AJ36" s="33">
        <v>4689008.2138220407</v>
      </c>
      <c r="AK36" s="33">
        <v>14031326.478344278</v>
      </c>
      <c r="AL36" s="150">
        <v>37132963.226671964</v>
      </c>
      <c r="AM36" s="65">
        <v>12843335.129791496</v>
      </c>
      <c r="AN36" s="65">
        <v>14118732.18770876</v>
      </c>
      <c r="AO36" s="65">
        <v>11892923.683324751</v>
      </c>
      <c r="AP36" s="182">
        <v>5500083.2633703211</v>
      </c>
      <c r="AQ36" s="179">
        <v>44355074.264195353</v>
      </c>
      <c r="AR36" s="182">
        <v>3516816.4674860397</v>
      </c>
      <c r="AS36" s="182">
        <v>7013460.5969075225</v>
      </c>
      <c r="AT36" s="182">
        <v>2065129.9065320489</v>
      </c>
      <c r="AU36" s="182">
        <v>3528801.7798115006</v>
      </c>
      <c r="AV36" s="179">
        <v>16802904.092576988</v>
      </c>
      <c r="AW36" s="65">
        <v>8789272.9384943433</v>
      </c>
      <c r="AX36" s="150">
        <v>40866601.320003994</v>
      </c>
      <c r="AY36" s="65">
        <v>1064752.8321454241</v>
      </c>
      <c r="AZ36" s="65">
        <v>6739473.7961132424</v>
      </c>
      <c r="BA36" s="65">
        <v>2190705.7913097111</v>
      </c>
      <c r="BB36" s="65">
        <v>3465626.6797304987</v>
      </c>
      <c r="BC36" s="150">
        <v>13460559.099298876</v>
      </c>
      <c r="BD36" s="65">
        <v>2605437.0696100928</v>
      </c>
      <c r="BE36" s="65">
        <v>-1130924.9630359777</v>
      </c>
      <c r="BF36" s="65">
        <v>11599534.146150531</v>
      </c>
      <c r="BG36" s="65">
        <v>20914533.886280164</v>
      </c>
      <c r="BH36" s="150">
        <v>33988580.139004812</v>
      </c>
      <c r="BI36" s="65">
        <v>13537926.715731185</v>
      </c>
      <c r="BJ36" s="65">
        <v>14393530.314854611</v>
      </c>
      <c r="BK36" s="65">
        <v>15480886.1751644</v>
      </c>
      <c r="BL36" s="65">
        <v>13627848.190621421</v>
      </c>
      <c r="BM36" s="150">
        <v>57040191.396371618</v>
      </c>
      <c r="BN36" s="65">
        <v>6276016.5606747102</v>
      </c>
      <c r="BO36" s="65">
        <v>3856376.2775011146</v>
      </c>
      <c r="BP36" s="65">
        <v>15964785.822265049</v>
      </c>
      <c r="BQ36" s="65">
        <v>18727419.933568738</v>
      </c>
      <c r="BR36" s="150">
        <v>44824598.594009615</v>
      </c>
      <c r="BS36" s="65">
        <v>8279529.8111305498</v>
      </c>
      <c r="BT36" s="65">
        <v>3948240.8084880197</v>
      </c>
      <c r="BU36" s="65">
        <v>6308143.2270726841</v>
      </c>
      <c r="BV36" s="65">
        <v>28290423.964219179</v>
      </c>
      <c r="BW36" s="150">
        <v>46826337.810910434</v>
      </c>
      <c r="BX36" s="65">
        <v>8938092.1854243036</v>
      </c>
      <c r="BY36" s="65">
        <v>10378625.264550693</v>
      </c>
      <c r="BZ36" s="65">
        <v>17963002.930934511</v>
      </c>
      <c r="CA36" s="65">
        <v>15726733.817240417</v>
      </c>
      <c r="CB36" s="150">
        <v>53006454.198149927</v>
      </c>
    </row>
    <row r="37" spans="2:80" x14ac:dyDescent="0.35">
      <c r="B37" s="29" t="s">
        <v>158</v>
      </c>
      <c r="C37" s="22"/>
      <c r="D37" s="22">
        <v>2279845.2347744759</v>
      </c>
      <c r="E37" s="22">
        <v>5439046.7514069844</v>
      </c>
      <c r="F37" s="22">
        <v>12946561.99421767</v>
      </c>
      <c r="G37" s="21">
        <v>18170174</v>
      </c>
      <c r="H37" s="147">
        <v>18170174</v>
      </c>
      <c r="I37" s="22">
        <v>20947642.682745434</v>
      </c>
      <c r="J37" s="22">
        <v>22970727.850890577</v>
      </c>
      <c r="K37" s="22">
        <v>17568936.491686638</v>
      </c>
      <c r="L37" s="21">
        <v>24326127.760068715</v>
      </c>
      <c r="M37" s="147">
        <v>24326127.760068715</v>
      </c>
      <c r="N37" s="22">
        <v>25529196.252682071</v>
      </c>
      <c r="O37" s="22">
        <v>25935242.9348174</v>
      </c>
      <c r="P37" s="22">
        <v>28524450.925531093</v>
      </c>
      <c r="Q37" s="21">
        <v>39389027.062414639</v>
      </c>
      <c r="R37" s="147">
        <v>39389027.062414639</v>
      </c>
      <c r="S37" s="22">
        <v>46318173.316494241</v>
      </c>
      <c r="T37" s="22">
        <v>42493925.259533972</v>
      </c>
      <c r="U37" s="22">
        <v>31397916.979457855</v>
      </c>
      <c r="V37" s="21">
        <v>61838618.226389229</v>
      </c>
      <c r="W37" s="147">
        <v>61838618.226389229</v>
      </c>
      <c r="X37" s="22">
        <v>57752466.034079731</v>
      </c>
      <c r="Y37" s="22">
        <v>50759135.019441985</v>
      </c>
      <c r="Z37" s="22">
        <v>64338019.159623019</v>
      </c>
      <c r="AA37" s="21">
        <v>28587386.119099732</v>
      </c>
      <c r="AB37" s="147">
        <v>28587386.119099732</v>
      </c>
      <c r="AC37" s="22">
        <v>32701834.545938399</v>
      </c>
      <c r="AD37" s="22">
        <v>41052216.457077637</v>
      </c>
      <c r="AE37" s="22">
        <v>28124594.778216433</v>
      </c>
      <c r="AF37" s="21">
        <v>38434445.323581666</v>
      </c>
      <c r="AG37" s="147">
        <v>38434445.323581666</v>
      </c>
      <c r="AH37" s="22">
        <v>38404305.563818716</v>
      </c>
      <c r="AI37" s="22">
        <v>32008289.690195121</v>
      </c>
      <c r="AJ37" s="22">
        <v>36707044.1690505</v>
      </c>
      <c r="AK37" s="21">
        <v>37132962.813299462</v>
      </c>
      <c r="AL37" s="147">
        <v>37132962.813299462</v>
      </c>
      <c r="AM37" s="64">
        <v>38059627.226903439</v>
      </c>
      <c r="AN37" s="64">
        <v>44755737.195755601</v>
      </c>
      <c r="AO37" s="64">
        <v>44336878.379092172</v>
      </c>
      <c r="AP37" s="183">
        <v>44355074.257564142</v>
      </c>
      <c r="AQ37" s="170">
        <v>44355074.257564142</v>
      </c>
      <c r="AR37" s="171">
        <v>35028555.595710985</v>
      </c>
      <c r="AS37" s="171">
        <v>37249802.668592006</v>
      </c>
      <c r="AT37" s="171">
        <v>34580806.910644829</v>
      </c>
      <c r="AU37" s="183">
        <v>16124208.752302611</v>
      </c>
      <c r="AV37" s="170">
        <v>16124208.752302611</v>
      </c>
      <c r="AW37" s="64">
        <v>40866601.313372828</v>
      </c>
      <c r="AX37" s="147">
        <v>40866601.313372828</v>
      </c>
      <c r="AY37" s="64"/>
      <c r="AZ37" s="64"/>
      <c r="BA37" s="64"/>
      <c r="BB37" s="21">
        <v>13460559.100864358</v>
      </c>
      <c r="BC37" s="147">
        <v>13460559.100864358</v>
      </c>
      <c r="BD37" s="64">
        <v>15001243.341944229</v>
      </c>
      <c r="BE37" s="64">
        <v>5724125.8519386156</v>
      </c>
      <c r="BF37" s="64">
        <v>22869387.453099675</v>
      </c>
      <c r="BG37" s="21">
        <v>33988581.142386504</v>
      </c>
      <c r="BH37" s="147">
        <v>33988581.142386504</v>
      </c>
      <c r="BI37" s="64">
        <v>44921070.821159899</v>
      </c>
      <c r="BJ37" s="64">
        <v>49513036.420126691</v>
      </c>
      <c r="BK37" s="64">
        <v>37869933.101213671</v>
      </c>
      <c r="BL37" s="21">
        <v>57040191.364335701</v>
      </c>
      <c r="BM37" s="147">
        <v>57040191.364335701</v>
      </c>
      <c r="BN37" s="22">
        <v>49778281.173980728</v>
      </c>
      <c r="BO37" s="22">
        <v>46503037.325041905</v>
      </c>
      <c r="BP37" s="22">
        <v>57524091.080933243</v>
      </c>
      <c r="BQ37" s="21">
        <v>44824598.594009615</v>
      </c>
      <c r="BR37" s="147">
        <v>44824598.594009615</v>
      </c>
      <c r="BS37" s="22">
        <v>46828111.844465397</v>
      </c>
      <c r="BT37" s="22">
        <v>44916463.124996521</v>
      </c>
      <c r="BU37" s="22">
        <v>35167955.998569645</v>
      </c>
      <c r="BV37" s="22">
        <v>46826337.812115043</v>
      </c>
      <c r="BW37" s="147">
        <v>46826337.812115043</v>
      </c>
      <c r="BX37" s="22">
        <v>47484900.185204193</v>
      </c>
      <c r="BY37" s="22">
        <v>53915285.639647558</v>
      </c>
      <c r="BZ37" s="22">
        <v>65570145.343509383</v>
      </c>
      <c r="CA37" s="22">
        <v>53006454.19814992</v>
      </c>
      <c r="CB37" s="147">
        <v>53006454.19814992</v>
      </c>
    </row>
    <row r="38" spans="2:80" ht="15.75" customHeight="1" x14ac:dyDescent="0.35">
      <c r="B38" s="29" t="s">
        <v>154</v>
      </c>
      <c r="C38" s="22"/>
      <c r="D38" s="22">
        <v>13204378.534332503</v>
      </c>
      <c r="E38" s="22">
        <v>12496041.884847002</v>
      </c>
      <c r="F38" s="22">
        <v>13185200.701353002</v>
      </c>
      <c r="G38" s="22">
        <v>6234202.0000000019</v>
      </c>
      <c r="H38" s="147">
        <v>6234202.0000000019</v>
      </c>
      <c r="I38" s="22">
        <v>9084737.0000000019</v>
      </c>
      <c r="J38" s="22">
        <v>9120480.0000000019</v>
      </c>
      <c r="K38" s="22">
        <v>5561665.0000000019</v>
      </c>
      <c r="L38" s="22">
        <v>11000372</v>
      </c>
      <c r="M38" s="147">
        <v>11000372</v>
      </c>
      <c r="N38" s="22">
        <v>11640137</v>
      </c>
      <c r="O38" s="22">
        <v>12874617</v>
      </c>
      <c r="P38" s="22">
        <v>14071150</v>
      </c>
      <c r="Q38" s="22">
        <v>22509783</v>
      </c>
      <c r="R38" s="147">
        <v>22509783</v>
      </c>
      <c r="S38" s="22">
        <v>26535428.000000004</v>
      </c>
      <c r="T38" s="22">
        <v>25438918.999999996</v>
      </c>
      <c r="U38" s="22">
        <v>17344567.999999996</v>
      </c>
      <c r="V38" s="22">
        <v>39116097</v>
      </c>
      <c r="W38" s="147">
        <v>39116097</v>
      </c>
      <c r="X38" s="22">
        <v>38592556</v>
      </c>
      <c r="Y38" s="22">
        <v>32203012.000000004</v>
      </c>
      <c r="Z38" s="22">
        <v>41398095.330303207</v>
      </c>
      <c r="AA38" s="22">
        <v>20768164.746698003</v>
      </c>
      <c r="AB38" s="147">
        <v>20768164.746698003</v>
      </c>
      <c r="AC38" s="22">
        <v>22394925.391392201</v>
      </c>
      <c r="AD38" s="22">
        <v>28510901.171764001</v>
      </c>
      <c r="AE38" s="22">
        <v>20430163.711961687</v>
      </c>
      <c r="AF38" s="22">
        <v>24656861</v>
      </c>
      <c r="AG38" s="147">
        <v>24656861</v>
      </c>
      <c r="AH38" s="22">
        <v>24451340.355305798</v>
      </c>
      <c r="AI38" s="22">
        <v>19986951.574933998</v>
      </c>
      <c r="AJ38" s="22">
        <v>23081733.704433117</v>
      </c>
      <c r="AK38" s="22">
        <v>22585208</v>
      </c>
      <c r="AL38" s="147">
        <v>22585208</v>
      </c>
      <c r="AM38" s="22">
        <v>23084620.705415502</v>
      </c>
      <c r="AN38" s="22">
        <v>27835714.238246702</v>
      </c>
      <c r="AO38" s="22">
        <v>26007597.439640298</v>
      </c>
      <c r="AP38" s="169">
        <v>27838787.546522498</v>
      </c>
      <c r="AQ38" s="170">
        <v>27838787.546522498</v>
      </c>
      <c r="AR38" s="169">
        <v>21135129.074153699</v>
      </c>
      <c r="AS38" s="169">
        <v>24235515.663014799</v>
      </c>
      <c r="AT38" s="169">
        <v>23200296.197583701</v>
      </c>
      <c r="AU38" s="169">
        <v>12599798.953723902</v>
      </c>
      <c r="AV38" s="170">
        <v>12599798.953723902</v>
      </c>
      <c r="AW38" s="64">
        <v>25340499.827262823</v>
      </c>
      <c r="AX38" s="147">
        <v>25340499.827262823</v>
      </c>
      <c r="AY38" s="64"/>
      <c r="AZ38" s="64"/>
      <c r="BA38" s="64"/>
      <c r="BB38" s="22">
        <v>10755377.308687966</v>
      </c>
      <c r="BC38" s="147">
        <v>10755377.308687966</v>
      </c>
      <c r="BD38" s="22">
        <v>13349774.751771115</v>
      </c>
      <c r="BE38" s="22">
        <v>5709306.0691459067</v>
      </c>
      <c r="BF38" s="22">
        <v>16437772.825203404</v>
      </c>
      <c r="BG38" s="22">
        <v>24826274.111509301</v>
      </c>
      <c r="BH38" s="147">
        <v>24826274.111509301</v>
      </c>
      <c r="BI38" s="22">
        <v>32180634.211522803</v>
      </c>
      <c r="BJ38" s="22">
        <v>38330638.893678807</v>
      </c>
      <c r="BK38" s="22">
        <v>25693124.210054494</v>
      </c>
      <c r="BL38" s="22">
        <v>41453486.538078308</v>
      </c>
      <c r="BM38" s="147">
        <v>41453486.538078308</v>
      </c>
      <c r="BN38" s="22">
        <v>35237040.889227308</v>
      </c>
      <c r="BO38" s="22">
        <v>29739610.100307502</v>
      </c>
      <c r="BP38" s="22">
        <v>39311311.179036811</v>
      </c>
      <c r="BQ38" s="22">
        <v>21420870.9797704</v>
      </c>
      <c r="BR38" s="147">
        <v>21420870.9797704</v>
      </c>
      <c r="BS38" s="22">
        <v>20097180.1741703</v>
      </c>
      <c r="BT38" s="22">
        <v>20067352.993008401</v>
      </c>
      <c r="BU38" s="22">
        <v>16688404.438587695</v>
      </c>
      <c r="BV38" s="22">
        <v>13459624.302852498</v>
      </c>
      <c r="BW38" s="147">
        <v>13459624.302852498</v>
      </c>
      <c r="BX38" s="22">
        <v>13619779.9350539</v>
      </c>
      <c r="BY38" s="22">
        <v>16092027.795038698</v>
      </c>
      <c r="BZ38" s="22">
        <v>20606045.247988492</v>
      </c>
      <c r="CA38" s="22">
        <v>17226019.3279263</v>
      </c>
      <c r="CB38" s="147">
        <v>17226019.3279263</v>
      </c>
    </row>
    <row r="39" spans="2:80" ht="15.75" customHeight="1" x14ac:dyDescent="0.35">
      <c r="B39" s="29" t="s">
        <v>155</v>
      </c>
      <c r="C39" s="22"/>
      <c r="D39" s="22">
        <v>13272264.891744804</v>
      </c>
      <c r="E39" s="22">
        <v>12385060.002801102</v>
      </c>
      <c r="F39" s="22">
        <v>12863929.633862402</v>
      </c>
      <c r="G39" s="22">
        <v>5504965.0000000019</v>
      </c>
      <c r="H39" s="147">
        <v>5504965.0000000019</v>
      </c>
      <c r="I39" s="22">
        <v>8290370.0000000019</v>
      </c>
      <c r="J39" s="22">
        <v>8398240.0000000019</v>
      </c>
      <c r="K39" s="22">
        <v>4825823.0000000019</v>
      </c>
      <c r="L39" s="22">
        <v>11053700</v>
      </c>
      <c r="M39" s="147">
        <v>11053700</v>
      </c>
      <c r="N39" s="22">
        <v>11867599</v>
      </c>
      <c r="O39" s="22">
        <v>13137851</v>
      </c>
      <c r="P39" s="22">
        <v>14298580</v>
      </c>
      <c r="Q39" s="22">
        <v>21349816</v>
      </c>
      <c r="R39" s="147">
        <v>21349816</v>
      </c>
      <c r="S39" s="22">
        <v>24503104.000000004</v>
      </c>
      <c r="T39" s="22">
        <v>22294181.999999996</v>
      </c>
      <c r="U39" s="22">
        <v>16348064.999999996</v>
      </c>
      <c r="V39" s="22">
        <v>34602248</v>
      </c>
      <c r="W39" s="147">
        <v>34602248</v>
      </c>
      <c r="X39" s="22">
        <v>34817664</v>
      </c>
      <c r="Y39" s="22">
        <v>29567661.000000004</v>
      </c>
      <c r="Z39" s="22">
        <v>36559391.753129907</v>
      </c>
      <c r="AA39" s="22">
        <v>20240273.386682302</v>
      </c>
      <c r="AB39" s="147">
        <v>20240273.386682302</v>
      </c>
      <c r="AC39" s="22">
        <v>21023026.386682302</v>
      </c>
      <c r="AD39" s="22">
        <v>26874857.084948502</v>
      </c>
      <c r="AE39" s="22">
        <v>19570424.681736905</v>
      </c>
      <c r="AF39" s="22">
        <v>21809208</v>
      </c>
      <c r="AG39" s="147">
        <v>21809208</v>
      </c>
      <c r="AH39" s="22">
        <v>22469146</v>
      </c>
      <c r="AI39" s="22">
        <v>18217493.202545699</v>
      </c>
      <c r="AJ39" s="22">
        <v>21130698.051003598</v>
      </c>
      <c r="AK39" s="22">
        <v>22077363</v>
      </c>
      <c r="AL39" s="147">
        <v>22077363</v>
      </c>
      <c r="AM39" s="22">
        <v>22372442.766358897</v>
      </c>
      <c r="AN39" s="22">
        <v>26849301.9896475</v>
      </c>
      <c r="AO39" s="22">
        <v>23842752.940379102</v>
      </c>
      <c r="AP39" s="169">
        <v>24725791.9339053</v>
      </c>
      <c r="AQ39" s="170">
        <v>24725791.9339053</v>
      </c>
      <c r="AR39" s="169">
        <v>18031483.978703402</v>
      </c>
      <c r="AS39" s="169">
        <v>20949986.0314999</v>
      </c>
      <c r="AT39" s="169">
        <v>21427277.493231602</v>
      </c>
      <c r="AU39" s="169">
        <v>11511419.115454597</v>
      </c>
      <c r="AV39" s="170">
        <v>11511419.115454597</v>
      </c>
      <c r="AW39" s="64">
        <v>22227504.21464562</v>
      </c>
      <c r="AX39" s="147">
        <v>22227504.21464562</v>
      </c>
      <c r="AY39" s="64"/>
      <c r="AZ39" s="64"/>
      <c r="BA39" s="64"/>
      <c r="BB39" s="22">
        <v>9666997.4704186656</v>
      </c>
      <c r="BC39" s="147">
        <v>9666997.4704186656</v>
      </c>
      <c r="BD39" s="22">
        <v>12106859.181774415</v>
      </c>
      <c r="BE39" s="22">
        <v>5231905.0248889048</v>
      </c>
      <c r="BF39" s="22">
        <v>15412229.590249399</v>
      </c>
      <c r="BG39" s="22">
        <v>23040786.771861203</v>
      </c>
      <c r="BH39" s="147">
        <v>23040786.771861203</v>
      </c>
      <c r="BI39" s="22">
        <v>29537935.8491887</v>
      </c>
      <c r="BJ39" s="22">
        <v>35432969.2154871</v>
      </c>
      <c r="BK39" s="22">
        <v>24125184.320766404</v>
      </c>
      <c r="BL39" s="22">
        <v>38048424.099190608</v>
      </c>
      <c r="BM39" s="147">
        <v>38048424.099190608</v>
      </c>
      <c r="BN39" s="22">
        <v>33128050.850964107</v>
      </c>
      <c r="BO39" s="22">
        <v>27385302.570966311</v>
      </c>
      <c r="BP39" s="22">
        <v>35139153.990500316</v>
      </c>
      <c r="BQ39" s="22">
        <v>19259044.866479699</v>
      </c>
      <c r="BR39" s="147">
        <v>19259044.866479699</v>
      </c>
      <c r="BS39" s="22">
        <v>17958210.459988896</v>
      </c>
      <c r="BT39" s="22">
        <v>17880093.767386399</v>
      </c>
      <c r="BU39" s="22">
        <v>15418450.552844502</v>
      </c>
      <c r="BV39" s="22">
        <v>13874096.495949101</v>
      </c>
      <c r="BW39" s="147">
        <v>13874096.495949101</v>
      </c>
      <c r="BX39" s="22">
        <v>13747072.012882801</v>
      </c>
      <c r="BY39" s="22">
        <v>16222133.424815299</v>
      </c>
      <c r="BZ39" s="22">
        <v>20509462.340838093</v>
      </c>
      <c r="CA39" s="22">
        <v>16705166.961635899</v>
      </c>
      <c r="CB39" s="147">
        <v>16705166.961635899</v>
      </c>
    </row>
    <row r="40" spans="2:80" x14ac:dyDescent="0.35">
      <c r="B40" s="42" t="s">
        <v>156</v>
      </c>
      <c r="C40" s="22"/>
      <c r="D40" s="33">
        <v>76670313.661627591</v>
      </c>
      <c r="E40" s="33">
        <v>83059409.603405401</v>
      </c>
      <c r="F40" s="33">
        <v>90429166.197367787</v>
      </c>
      <c r="G40" s="33">
        <v>-69356920</v>
      </c>
      <c r="H40" s="150">
        <v>-69356920</v>
      </c>
      <c r="I40" s="33">
        <v>-69843663</v>
      </c>
      <c r="J40" s="33">
        <v>-77000966</v>
      </c>
      <c r="K40" s="33">
        <v>-63098580</v>
      </c>
      <c r="L40" s="33">
        <v>-66104400.999999993</v>
      </c>
      <c r="M40" s="150">
        <v>-66104400.999999993</v>
      </c>
      <c r="N40" s="33">
        <v>-63084629</v>
      </c>
      <c r="O40" s="33">
        <v>-64024350</v>
      </c>
      <c r="P40" s="33">
        <v>-74042515.999999985</v>
      </c>
      <c r="Q40" s="33">
        <v>-88931541</v>
      </c>
      <c r="R40" s="150">
        <v>-88931541</v>
      </c>
      <c r="S40" s="33">
        <v>-109050508</v>
      </c>
      <c r="T40" s="33">
        <v>-95155602</v>
      </c>
      <c r="U40" s="33">
        <v>-71061669</v>
      </c>
      <c r="V40" s="33">
        <v>-130974378</v>
      </c>
      <c r="W40" s="150">
        <v>-130974378</v>
      </c>
      <c r="X40" s="33">
        <v>-118855412</v>
      </c>
      <c r="Y40" s="33">
        <v>-109044332</v>
      </c>
      <c r="Z40" s="33">
        <v>-138180482.97075281</v>
      </c>
      <c r="AA40" s="33">
        <v>-75486493.130623996</v>
      </c>
      <c r="AB40" s="150">
        <v>-75486493.130623996</v>
      </c>
      <c r="AC40" s="33">
        <v>-94897900.130623996</v>
      </c>
      <c r="AD40" s="33">
        <v>-103944133.130624</v>
      </c>
      <c r="AE40" s="33">
        <v>-82538579.746560395</v>
      </c>
      <c r="AF40" s="33">
        <v>-117369791</v>
      </c>
      <c r="AG40" s="150">
        <v>-117369791</v>
      </c>
      <c r="AH40" s="33">
        <v>-108151952</v>
      </c>
      <c r="AI40" s="33">
        <v>-101663345</v>
      </c>
      <c r="AJ40" s="33">
        <v>-107846197.4133108</v>
      </c>
      <c r="AK40" s="33">
        <v>-91751667</v>
      </c>
      <c r="AL40" s="150">
        <v>-91751667</v>
      </c>
      <c r="AM40" s="65">
        <v>-96009088.819037199</v>
      </c>
      <c r="AN40" s="65">
        <v>-102944055.15475391</v>
      </c>
      <c r="AO40" s="65">
        <v>-97688038.992198914</v>
      </c>
      <c r="AP40" s="182">
        <v>-100071713.6987495</v>
      </c>
      <c r="AQ40" s="179">
        <v>-100071713.6987495</v>
      </c>
      <c r="AR40" s="182">
        <v>-79335284.425313398</v>
      </c>
      <c r="AS40" s="182">
        <v>-89253390.19218038</v>
      </c>
      <c r="AT40" s="182">
        <v>-87310431.977550596</v>
      </c>
      <c r="AU40" s="182">
        <v>-48362566.673241802</v>
      </c>
      <c r="AV40" s="179">
        <v>-48362566.673241802</v>
      </c>
      <c r="AW40" s="65">
        <v>-88991946.870447591</v>
      </c>
      <c r="AX40" s="150">
        <v>-88991946.870447591</v>
      </c>
      <c r="AY40" s="65"/>
      <c r="AZ40" s="65"/>
      <c r="BA40" s="65"/>
      <c r="BB40" s="65">
        <v>-37879459.528296851</v>
      </c>
      <c r="BC40" s="150">
        <v>-37879459.528296851</v>
      </c>
      <c r="BD40" s="65">
        <v>-41339766.231610127</v>
      </c>
      <c r="BE40" s="65">
        <v>-27735104.366773624</v>
      </c>
      <c r="BF40" s="65">
        <v>-54800942.0478459</v>
      </c>
      <c r="BG40" s="65">
        <v>-66129558.581</v>
      </c>
      <c r="BH40" s="150">
        <v>-66129558.581</v>
      </c>
      <c r="BI40" s="65">
        <v>-75511462.349999994</v>
      </c>
      <c r="BJ40" s="65">
        <v>-80234407.891000003</v>
      </c>
      <c r="BK40" s="65">
        <v>-69377011.131999999</v>
      </c>
      <c r="BL40" s="65">
        <v>-89500415.232999995</v>
      </c>
      <c r="BM40" s="150">
        <v>-89500415.232999995</v>
      </c>
      <c r="BN40" s="65">
        <v>-90566684.13499999</v>
      </c>
      <c r="BO40" s="65">
        <v>-82259328.887999997</v>
      </c>
      <c r="BP40" s="65">
        <v>-102005189.358</v>
      </c>
      <c r="BQ40" s="65">
        <v>-100787777.52</v>
      </c>
      <c r="BR40" s="150">
        <v>-100787777.52</v>
      </c>
      <c r="BS40" s="65">
        <v>-102972905.089</v>
      </c>
      <c r="BT40" s="65">
        <v>-103828153.60977249</v>
      </c>
      <c r="BU40" s="65">
        <v>-74097358.165153891</v>
      </c>
      <c r="BV40" s="65">
        <v>105208087.37828551</v>
      </c>
      <c r="BW40" s="150">
        <v>-105208087.378286</v>
      </c>
      <c r="BX40" s="65">
        <v>-111478507.6332583</v>
      </c>
      <c r="BY40" s="65">
        <v>-123279521.69386452</v>
      </c>
      <c r="BZ40" s="65">
        <v>-163961142.8211841</v>
      </c>
      <c r="CA40" s="65">
        <v>-142291300.70901209</v>
      </c>
      <c r="CB40" s="150">
        <v>-142291300.70901209</v>
      </c>
    </row>
    <row r="41" spans="2:80" x14ac:dyDescent="0.35">
      <c r="B41" s="29"/>
      <c r="C41" s="22"/>
      <c r="D41" s="22"/>
      <c r="E41" s="22"/>
      <c r="F41" s="22"/>
      <c r="G41" s="22"/>
      <c r="H41" s="164"/>
      <c r="I41" s="60"/>
      <c r="J41" s="60"/>
      <c r="K41" s="60"/>
      <c r="L41" s="60"/>
      <c r="M41" s="164"/>
      <c r="N41" s="60"/>
      <c r="O41" s="60"/>
      <c r="P41" s="60"/>
      <c r="Q41" s="60"/>
      <c r="R41" s="164"/>
      <c r="S41" s="60"/>
      <c r="T41" s="60"/>
      <c r="U41" s="60"/>
      <c r="V41" s="60"/>
      <c r="W41" s="164"/>
      <c r="X41" s="60"/>
      <c r="Y41" s="60"/>
      <c r="Z41" s="60"/>
      <c r="AA41" s="60"/>
      <c r="AB41" s="164"/>
      <c r="AC41" s="61"/>
      <c r="AD41" s="61"/>
      <c r="AE41" s="61"/>
      <c r="AF41" s="61"/>
      <c r="AG41" s="164"/>
      <c r="AL41" s="164"/>
      <c r="AP41" s="184"/>
      <c r="AQ41" s="185"/>
      <c r="AR41" s="184"/>
      <c r="AS41" s="184"/>
      <c r="AT41" s="184"/>
      <c r="AU41" s="184"/>
      <c r="AV41" s="185"/>
      <c r="AW41" s="68"/>
      <c r="AX41" s="164"/>
      <c r="AY41" s="68"/>
      <c r="AZ41" s="68"/>
      <c r="BA41" s="68"/>
      <c r="BC41" s="164"/>
      <c r="BD41" s="68"/>
      <c r="BE41" s="68"/>
      <c r="BF41" s="68"/>
      <c r="BG41" s="68"/>
      <c r="BH41" s="164"/>
      <c r="BI41" s="68"/>
      <c r="BJ41" s="68"/>
      <c r="BK41" s="68"/>
      <c r="BL41" s="68"/>
      <c r="BM41" s="164"/>
      <c r="BN41" s="68"/>
      <c r="BO41" s="68"/>
      <c r="BP41" s="68"/>
      <c r="BQ41" s="68"/>
      <c r="BR41" s="147"/>
      <c r="BS41" s="68"/>
      <c r="BT41" s="68"/>
      <c r="BU41" s="68"/>
      <c r="BV41" s="68"/>
      <c r="BW41" s="164"/>
      <c r="BX41" s="68"/>
      <c r="BY41" s="68"/>
      <c r="BZ41" s="68"/>
      <c r="CA41" s="68"/>
      <c r="CB41" s="164"/>
    </row>
    <row r="42" spans="2:80" s="36" customFormat="1" ht="29" x14ac:dyDescent="0.35">
      <c r="B42" s="32" t="s">
        <v>57</v>
      </c>
      <c r="C42" s="28"/>
      <c r="D42" s="46" t="s">
        <v>30</v>
      </c>
      <c r="E42" s="46" t="s">
        <v>31</v>
      </c>
      <c r="F42" s="46" t="s">
        <v>32</v>
      </c>
      <c r="G42" s="46" t="s">
        <v>33</v>
      </c>
      <c r="H42" s="165" t="s">
        <v>34</v>
      </c>
      <c r="I42" s="46" t="s">
        <v>120</v>
      </c>
      <c r="J42" s="46" t="s">
        <v>121</v>
      </c>
      <c r="K42" s="46" t="s">
        <v>122</v>
      </c>
      <c r="L42" s="46" t="s">
        <v>123</v>
      </c>
      <c r="M42" s="165" t="s">
        <v>124</v>
      </c>
      <c r="N42" s="46" t="s">
        <v>132</v>
      </c>
      <c r="O42" s="46" t="s">
        <v>133</v>
      </c>
      <c r="P42" s="46" t="s">
        <v>134</v>
      </c>
      <c r="Q42" s="46" t="s">
        <v>136</v>
      </c>
      <c r="R42" s="165" t="s">
        <v>138</v>
      </c>
      <c r="S42" s="46" t="s">
        <v>141</v>
      </c>
      <c r="T42" s="46" t="s">
        <v>142</v>
      </c>
      <c r="U42" s="46" t="s">
        <v>143</v>
      </c>
      <c r="V42" s="46" t="s">
        <v>144</v>
      </c>
      <c r="W42" s="165" t="s">
        <v>145</v>
      </c>
      <c r="X42" s="46" t="s">
        <v>146</v>
      </c>
      <c r="Y42" s="46" t="s">
        <v>147</v>
      </c>
      <c r="Z42" s="46" t="s">
        <v>148</v>
      </c>
      <c r="AA42" s="46" t="s">
        <v>149</v>
      </c>
      <c r="AB42" s="165" t="s">
        <v>150</v>
      </c>
      <c r="AC42" s="46" t="s">
        <v>159</v>
      </c>
      <c r="AD42" s="46" t="s">
        <v>160</v>
      </c>
      <c r="AE42" s="46" t="s">
        <v>161</v>
      </c>
      <c r="AF42" s="46" t="s">
        <v>162</v>
      </c>
      <c r="AG42" s="165" t="s">
        <v>163</v>
      </c>
      <c r="AH42" s="58" t="s">
        <v>164</v>
      </c>
      <c r="AI42" s="58" t="s">
        <v>166</v>
      </c>
      <c r="AJ42" s="58" t="s">
        <v>167</v>
      </c>
      <c r="AK42" s="58" t="s">
        <v>168</v>
      </c>
      <c r="AL42" s="165" t="s">
        <v>165</v>
      </c>
      <c r="AM42" s="74" t="s">
        <v>177</v>
      </c>
      <c r="AN42" s="74" t="s">
        <v>178</v>
      </c>
      <c r="AO42" s="74" t="s">
        <v>179</v>
      </c>
      <c r="AP42" s="186" t="s">
        <v>180</v>
      </c>
      <c r="AQ42" s="187" t="s">
        <v>181</v>
      </c>
      <c r="AR42" s="186" t="s">
        <v>173</v>
      </c>
      <c r="AS42" s="186" t="s">
        <v>174</v>
      </c>
      <c r="AT42" s="186" t="s">
        <v>175</v>
      </c>
      <c r="AU42" s="186" t="s">
        <v>183</v>
      </c>
      <c r="AV42" s="187" t="s">
        <v>184</v>
      </c>
      <c r="AW42" s="120" t="s">
        <v>196</v>
      </c>
      <c r="AX42" s="166" t="s">
        <v>195</v>
      </c>
      <c r="AY42" s="120" t="s">
        <v>185</v>
      </c>
      <c r="AZ42" s="120" t="s">
        <v>186</v>
      </c>
      <c r="BA42" s="120" t="s">
        <v>187</v>
      </c>
      <c r="BB42" s="120" t="s">
        <v>183</v>
      </c>
      <c r="BC42" s="166" t="s">
        <v>189</v>
      </c>
      <c r="BD42" s="80" t="s">
        <v>190</v>
      </c>
      <c r="BE42" s="80" t="s">
        <v>191</v>
      </c>
      <c r="BF42" s="80" t="s">
        <v>192</v>
      </c>
      <c r="BG42" s="80" t="s">
        <v>193</v>
      </c>
      <c r="BH42" s="165" t="s">
        <v>194</v>
      </c>
      <c r="BI42" s="80" t="s">
        <v>203</v>
      </c>
      <c r="BJ42" s="80" t="s">
        <v>191</v>
      </c>
      <c r="BK42" s="80" t="s">
        <v>206</v>
      </c>
      <c r="BL42" s="80" t="s">
        <v>207</v>
      </c>
      <c r="BM42" s="165" t="s">
        <v>208</v>
      </c>
      <c r="BN42" s="80" t="s">
        <v>209</v>
      </c>
      <c r="BO42" s="80" t="s">
        <v>210</v>
      </c>
      <c r="BP42" s="80" t="s">
        <v>211</v>
      </c>
      <c r="BQ42" s="80" t="s">
        <v>212</v>
      </c>
      <c r="BR42" s="146" t="s">
        <v>213</v>
      </c>
      <c r="BS42" s="96" t="s">
        <v>214</v>
      </c>
      <c r="BT42" s="96" t="s">
        <v>216</v>
      </c>
      <c r="BU42" s="96" t="s">
        <v>217</v>
      </c>
      <c r="BV42" s="96" t="s">
        <v>220</v>
      </c>
      <c r="BW42" s="146" t="s">
        <v>219</v>
      </c>
      <c r="BX42" s="96" t="s">
        <v>229</v>
      </c>
      <c r="BY42" s="96" t="s">
        <v>231</v>
      </c>
      <c r="BZ42" s="96" t="s">
        <v>302</v>
      </c>
      <c r="CA42" s="96" t="str">
        <f>+CA3</f>
        <v>4T25</v>
      </c>
      <c r="CB42" s="146" t="s">
        <v>304</v>
      </c>
    </row>
    <row r="43" spans="2:80" x14ac:dyDescent="0.35">
      <c r="B43" s="29" t="s">
        <v>58</v>
      </c>
      <c r="D43" s="48"/>
      <c r="E43" s="48"/>
      <c r="F43" s="48"/>
      <c r="G43" s="48">
        <v>1.978624517508532</v>
      </c>
      <c r="H43" s="153">
        <v>1.978624517508532</v>
      </c>
      <c r="I43" s="48">
        <v>1.8811802812063469</v>
      </c>
      <c r="J43" s="48">
        <v>1.8565102496051094</v>
      </c>
      <c r="K43" s="48">
        <v>1.688694013182982</v>
      </c>
      <c r="L43" s="48">
        <v>1.2180957539594606</v>
      </c>
      <c r="M43" s="153">
        <v>1.2180957539594606</v>
      </c>
      <c r="N43" s="48">
        <v>1.2445875815883598</v>
      </c>
      <c r="O43" s="48">
        <v>1.3182266596768812</v>
      </c>
      <c r="P43" s="48">
        <v>1.4289596356709837</v>
      </c>
      <c r="Q43" s="48">
        <v>1.4850219828827596</v>
      </c>
      <c r="R43" s="153">
        <v>1.4850219828827596</v>
      </c>
      <c r="S43" s="48">
        <v>1.3544541727395711</v>
      </c>
      <c r="T43" s="48">
        <v>1.4679544608794763</v>
      </c>
      <c r="U43" s="48">
        <v>1.3017573736359955</v>
      </c>
      <c r="V43" s="48">
        <v>1.6324456504131448</v>
      </c>
      <c r="W43" s="153">
        <v>1.6324456504131448</v>
      </c>
      <c r="X43" s="48">
        <v>1.4663289488352012</v>
      </c>
      <c r="Y43" s="48">
        <v>1.481360223555114</v>
      </c>
      <c r="Z43" s="48">
        <v>1.5718621874538263</v>
      </c>
      <c r="AA43" s="48">
        <v>1.5414023967497925</v>
      </c>
      <c r="AB43" s="153">
        <v>1.5414023967497925</v>
      </c>
      <c r="AC43" s="66">
        <v>1.5850852946342082</v>
      </c>
      <c r="AD43" s="66">
        <v>1.7776538951327494</v>
      </c>
      <c r="AE43" s="66">
        <v>1.8357497497905728</v>
      </c>
      <c r="AF43" s="66">
        <v>1.5630699233388925</v>
      </c>
      <c r="AG43" s="153">
        <v>1.5630699233388925</v>
      </c>
      <c r="AH43" s="67">
        <v>1.68189716940308</v>
      </c>
      <c r="AI43" s="67">
        <v>1.4483671187901235</v>
      </c>
      <c r="AJ43" s="67">
        <v>1.4755439140546289</v>
      </c>
      <c r="AK43" s="67">
        <v>1.5530155356751623</v>
      </c>
      <c r="AL43" s="153">
        <v>1.5530155356751623</v>
      </c>
      <c r="AM43" s="67">
        <v>1.3898554999634267</v>
      </c>
      <c r="AN43" s="67">
        <v>1.4412395935619078</v>
      </c>
      <c r="AO43" s="67">
        <v>1.5863478198886947</v>
      </c>
      <c r="AP43" s="188">
        <v>1.5401366287397824</v>
      </c>
      <c r="AQ43" s="189">
        <v>1.5401366287397824</v>
      </c>
      <c r="AR43" s="188">
        <v>1.4483289211062929</v>
      </c>
      <c r="AS43" s="188">
        <v>1.4815319478754716</v>
      </c>
      <c r="AT43" s="188">
        <v>1.3189484331462142</v>
      </c>
      <c r="AU43" s="188">
        <v>1.2357886434979404</v>
      </c>
      <c r="AV43" s="189">
        <v>1.2357886434979404</v>
      </c>
      <c r="AW43" s="67">
        <v>1.5092258860572358</v>
      </c>
      <c r="AX43" s="153">
        <v>1.5092258860572358</v>
      </c>
      <c r="AY43" s="67">
        <v>1.421357040735822</v>
      </c>
      <c r="AZ43" s="67">
        <v>1.444301263276125</v>
      </c>
      <c r="BA43" s="67">
        <v>1.3118366849898462</v>
      </c>
      <c r="BB43" s="67">
        <v>1.1934057649571121</v>
      </c>
      <c r="BC43" s="153">
        <v>1.1934057649571121</v>
      </c>
      <c r="BD43" s="67">
        <v>1.3496170305662061</v>
      </c>
      <c r="BE43" s="67">
        <v>1.010360513961136</v>
      </c>
      <c r="BF43" s="67">
        <v>0.87592785462857459</v>
      </c>
      <c r="BG43" s="67">
        <v>1.1470436738458365</v>
      </c>
      <c r="BH43" s="153">
        <v>1.1470436738458365</v>
      </c>
      <c r="BI43" s="67">
        <v>1.1838960253320068</v>
      </c>
      <c r="BJ43" s="67">
        <v>1.1912931544082546</v>
      </c>
      <c r="BK43" s="67">
        <v>1.2277945102676657</v>
      </c>
      <c r="BL43" s="67">
        <v>1.1122794297558909</v>
      </c>
      <c r="BM43" s="153">
        <v>1.1122794297558909</v>
      </c>
      <c r="BN43" s="67">
        <v>0.90026591851684656</v>
      </c>
      <c r="BO43" s="67">
        <v>0.84189670022493401</v>
      </c>
      <c r="BP43" s="67">
        <v>0.94264372488682135</v>
      </c>
      <c r="BQ43" s="67">
        <v>1.0724165214871191</v>
      </c>
      <c r="BR43" s="153">
        <v>1.0724165214871191</v>
      </c>
      <c r="BS43" s="67">
        <v>1.0814335457969859</v>
      </c>
      <c r="BT43" s="67">
        <v>1.0087125807933324</v>
      </c>
      <c r="BU43" s="67">
        <v>1.0313037236913996</v>
      </c>
      <c r="BV43" s="67">
        <v>1.0591249587741751</v>
      </c>
      <c r="BW43" s="153">
        <v>1.0591249587741751</v>
      </c>
      <c r="BX43" s="67">
        <v>1.0674581488809458</v>
      </c>
      <c r="BY43" s="67">
        <v>1.0066711596679589</v>
      </c>
      <c r="BZ43" s="67">
        <v>1.0278278823575437</v>
      </c>
      <c r="CA43" s="67">
        <v>1.1427025784263203</v>
      </c>
      <c r="CB43" s="153">
        <v>1.1427025784263203</v>
      </c>
    </row>
    <row r="44" spans="2:80" x14ac:dyDescent="0.35">
      <c r="B44" s="29" t="s">
        <v>59</v>
      </c>
      <c r="D44" s="48"/>
      <c r="E44" s="48"/>
      <c r="F44" s="48"/>
      <c r="G44" s="48">
        <v>0.74590973710160058</v>
      </c>
      <c r="H44" s="153">
        <v>0.74590973710160058</v>
      </c>
      <c r="I44" s="48">
        <v>0.58843202879464862</v>
      </c>
      <c r="J44" s="48">
        <v>0.71176678040452657</v>
      </c>
      <c r="K44" s="48">
        <v>0.62742812006319115</v>
      </c>
      <c r="L44" s="48">
        <v>0.34680487288081169</v>
      </c>
      <c r="M44" s="153">
        <v>0.34680487288081169</v>
      </c>
      <c r="N44" s="48">
        <v>0.295071380072499</v>
      </c>
      <c r="O44" s="48">
        <v>0.36154224728252593</v>
      </c>
      <c r="P44" s="48">
        <v>0.54458984304013391</v>
      </c>
      <c r="Q44" s="48">
        <v>0.58141882756438812</v>
      </c>
      <c r="R44" s="153">
        <v>0.58141882756438812</v>
      </c>
      <c r="S44" s="48">
        <v>0.57678152974130126</v>
      </c>
      <c r="T44" s="48">
        <v>0.6311876944435546</v>
      </c>
      <c r="U44" s="48">
        <v>0.49525244418316444</v>
      </c>
      <c r="V44" s="48">
        <v>0.71425238403034486</v>
      </c>
      <c r="W44" s="153">
        <v>0.71425238403034486</v>
      </c>
      <c r="X44" s="48">
        <v>0.51976157280998858</v>
      </c>
      <c r="Y44" s="48">
        <v>0.35972550837778794</v>
      </c>
      <c r="Z44" s="48">
        <v>0.39737234362317519</v>
      </c>
      <c r="AA44" s="48">
        <v>0.47255786483257217</v>
      </c>
      <c r="AB44" s="153">
        <v>0.47255786483257217</v>
      </c>
      <c r="AC44" s="48">
        <v>0.460560287530909</v>
      </c>
      <c r="AD44" s="48">
        <v>0.52289256265872563</v>
      </c>
      <c r="AE44" s="48">
        <v>0.61559070518872838</v>
      </c>
      <c r="AF44" s="48">
        <v>0.49790680054835218</v>
      </c>
      <c r="AG44" s="153">
        <v>0.49790680054835218</v>
      </c>
      <c r="AH44" s="48">
        <v>0.56408097840113014</v>
      </c>
      <c r="AI44" s="48">
        <v>0.47663878475323962</v>
      </c>
      <c r="AJ44" s="48">
        <v>0.55555764118637141</v>
      </c>
      <c r="AK44" s="48">
        <v>0.68262058335421694</v>
      </c>
      <c r="AL44" s="153">
        <v>0.68262058335421694</v>
      </c>
      <c r="AM44" s="66">
        <v>0.63355085873585293</v>
      </c>
      <c r="AN44" s="66">
        <v>0.61257545517853529</v>
      </c>
      <c r="AO44" s="66">
        <v>0.82866749422783781</v>
      </c>
      <c r="AP44" s="190">
        <v>0.66568125671504907</v>
      </c>
      <c r="AQ44" s="189">
        <v>0.66568125671504907</v>
      </c>
      <c r="AR44" s="190">
        <v>0.63764736711532921</v>
      </c>
      <c r="AS44" s="190">
        <v>0.66798892800167831</v>
      </c>
      <c r="AT44" s="190">
        <v>0.6071333785029438</v>
      </c>
      <c r="AU44" s="190">
        <v>0.52508844609036576</v>
      </c>
      <c r="AV44" s="189">
        <v>0.52508844609036576</v>
      </c>
      <c r="AW44" s="66">
        <v>0.66568125671504874</v>
      </c>
      <c r="AX44" s="153">
        <v>0.66568125671504874</v>
      </c>
      <c r="AY44" s="66">
        <v>0.63764736711532888</v>
      </c>
      <c r="AZ44" s="66">
        <v>0.66798892800167831</v>
      </c>
      <c r="BA44" s="66">
        <v>0.60713337850294335</v>
      </c>
      <c r="BB44" s="66">
        <v>0.52508844609036542</v>
      </c>
      <c r="BC44" s="153">
        <v>0.52508844609036542</v>
      </c>
      <c r="BD44" s="66">
        <v>0.50090561485868534</v>
      </c>
      <c r="BE44" s="66">
        <v>0.29248739695007481</v>
      </c>
      <c r="BF44" s="66">
        <v>0.27984489686604391</v>
      </c>
      <c r="BG44" s="66">
        <v>0.39855771424909292</v>
      </c>
      <c r="BH44" s="153">
        <v>0.39855771424909292</v>
      </c>
      <c r="BI44" s="66">
        <v>0.36819685253969364</v>
      </c>
      <c r="BJ44" s="66">
        <v>0.33657059260238115</v>
      </c>
      <c r="BK44" s="66">
        <v>0.26248250908920256</v>
      </c>
      <c r="BL44" s="66">
        <v>0.25834738407198204</v>
      </c>
      <c r="BM44" s="153">
        <v>0.25834738407198204</v>
      </c>
      <c r="BN44" s="66">
        <v>0.19693826718950658</v>
      </c>
      <c r="BO44" s="66">
        <v>0.15750815918601999</v>
      </c>
      <c r="BP44" s="66">
        <v>0.2328561371513925</v>
      </c>
      <c r="BQ44" s="66">
        <v>0.27059588848792288</v>
      </c>
      <c r="BR44" s="153">
        <v>0.27059588848792288</v>
      </c>
      <c r="BS44" s="66">
        <v>0.23205280545817153</v>
      </c>
      <c r="BT44" s="66">
        <v>0.17223080537961943</v>
      </c>
      <c r="BU44" s="66">
        <v>0.19352671243295677</v>
      </c>
      <c r="BV44" s="66">
        <v>0.34201200346545557</v>
      </c>
      <c r="BW44" s="153">
        <v>0.34201200346545557</v>
      </c>
      <c r="BX44" s="66">
        <v>0.28591531847002644</v>
      </c>
      <c r="BY44" s="66">
        <v>0.22505392650939499</v>
      </c>
      <c r="BZ44" s="66">
        <v>0.28135015113860684</v>
      </c>
      <c r="CA44" s="66">
        <v>0.39010245380097952</v>
      </c>
      <c r="CB44" s="153">
        <v>0.39010245380097952</v>
      </c>
    </row>
    <row r="45" spans="2:80" x14ac:dyDescent="0.35">
      <c r="B45" s="29" t="s">
        <v>60</v>
      </c>
      <c r="D45" s="25"/>
      <c r="E45" s="25"/>
      <c r="F45" s="25"/>
      <c r="G45" s="25">
        <v>57305310</v>
      </c>
      <c r="H45" s="154">
        <v>57305310</v>
      </c>
      <c r="I45" s="25">
        <v>56413228.316057526</v>
      </c>
      <c r="J45" s="25">
        <v>59868738</v>
      </c>
      <c r="K45" s="25">
        <v>44248246</v>
      </c>
      <c r="L45" s="25">
        <v>22922590</v>
      </c>
      <c r="M45" s="154">
        <v>22922590</v>
      </c>
      <c r="N45" s="25">
        <v>29075225</v>
      </c>
      <c r="O45" s="25">
        <v>36992519</v>
      </c>
      <c r="P45" s="25">
        <v>44695659</v>
      </c>
      <c r="Q45" s="25">
        <v>63188775</v>
      </c>
      <c r="R45" s="154">
        <v>63188775</v>
      </c>
      <c r="S45" s="25">
        <v>46152580</v>
      </c>
      <c r="T45" s="25">
        <v>49610954</v>
      </c>
      <c r="U45" s="25">
        <v>34489493</v>
      </c>
      <c r="V45" s="25">
        <v>81129488</v>
      </c>
      <c r="W45" s="154">
        <v>81129488</v>
      </c>
      <c r="X45" s="25">
        <v>62527033</v>
      </c>
      <c r="Y45" s="25">
        <v>60944344</v>
      </c>
      <c r="Z45" s="25">
        <v>72308180.952480018</v>
      </c>
      <c r="AA45" s="25">
        <v>71391536.622099996</v>
      </c>
      <c r="AB45" s="154">
        <v>71391536.622099996</v>
      </c>
      <c r="AC45" s="25">
        <v>81317910</v>
      </c>
      <c r="AD45" s="25">
        <v>84082681.752099991</v>
      </c>
      <c r="AE45" s="25">
        <v>93903609.869969994</v>
      </c>
      <c r="AF45" s="25">
        <v>72202869</v>
      </c>
      <c r="AG45" s="154">
        <v>72202869</v>
      </c>
      <c r="AH45" s="25">
        <v>63404822</v>
      </c>
      <c r="AI45" s="25">
        <v>49178756</v>
      </c>
      <c r="AJ45" s="25">
        <v>69188256</v>
      </c>
      <c r="AK45" s="25">
        <v>73846204</v>
      </c>
      <c r="AL45" s="154">
        <v>73846204</v>
      </c>
      <c r="AM45" s="75">
        <v>52976378.52094999</v>
      </c>
      <c r="AN45" s="75">
        <v>48822812.906749994</v>
      </c>
      <c r="AO45" s="75">
        <v>67614998.5713</v>
      </c>
      <c r="AP45" s="191">
        <v>69744687.794330031</v>
      </c>
      <c r="AQ45" s="192">
        <v>69744687.794330031</v>
      </c>
      <c r="AR45" s="191">
        <v>67132610.82675001</v>
      </c>
      <c r="AS45" s="191">
        <v>66125573.574470013</v>
      </c>
      <c r="AT45" s="191">
        <v>47065148.166240036</v>
      </c>
      <c r="AU45" s="191">
        <v>45271327.186230034</v>
      </c>
      <c r="AV45" s="192">
        <v>45271327.186230034</v>
      </c>
      <c r="AW45" s="75">
        <v>65753364.149208933</v>
      </c>
      <c r="AX45" s="154">
        <v>65753364.149208933</v>
      </c>
      <c r="AY45" s="75">
        <v>63093851.195298135</v>
      </c>
      <c r="AZ45" s="75">
        <v>61012931.755865991</v>
      </c>
      <c r="BA45" s="75">
        <v>46015713.693718255</v>
      </c>
      <c r="BB45" s="75">
        <v>37133831.10901612</v>
      </c>
      <c r="BC45" s="154">
        <v>37133831.10901612</v>
      </c>
      <c r="BD45" s="75">
        <v>67263825.039920032</v>
      </c>
      <c r="BE45" s="75">
        <v>2677483.6190000176</v>
      </c>
      <c r="BF45" s="75">
        <v>-35723184.915639937</v>
      </c>
      <c r="BG45" s="75">
        <v>33288766.425319999</v>
      </c>
      <c r="BH45" s="154">
        <v>33288766.425319999</v>
      </c>
      <c r="BI45" s="75">
        <v>38587915.212060004</v>
      </c>
      <c r="BJ45" s="75">
        <v>36328932.483280003</v>
      </c>
      <c r="BK45" s="75">
        <v>58511539.108440012</v>
      </c>
      <c r="BL45" s="75">
        <v>29272717.677920014</v>
      </c>
      <c r="BM45" s="154">
        <v>29272717.677920014</v>
      </c>
      <c r="BN45" s="77">
        <v>-30776705.410040021</v>
      </c>
      <c r="BO45" s="77">
        <v>-53308421.988759995</v>
      </c>
      <c r="BP45" s="77">
        <v>-20112615.222880006</v>
      </c>
      <c r="BQ45" s="75">
        <v>21515985.717729986</v>
      </c>
      <c r="BR45" s="154">
        <v>21515985.717729986</v>
      </c>
      <c r="BS45" s="75">
        <v>24751927.326710045</v>
      </c>
      <c r="BT45" s="75">
        <v>3058147.6840999676</v>
      </c>
      <c r="BU45" s="75">
        <v>11325119.867790001</v>
      </c>
      <c r="BV45" s="75">
        <v>21962903.566779971</v>
      </c>
      <c r="BW45" s="154">
        <v>21962903.566779971</v>
      </c>
      <c r="BX45" s="75">
        <v>23036247.61428</v>
      </c>
      <c r="BY45" s="75">
        <v>2171016.541280027</v>
      </c>
      <c r="BZ45" s="75">
        <v>8642360.3292800263</v>
      </c>
      <c r="CA45" s="75">
        <v>38771706.297860071</v>
      </c>
      <c r="CB45" s="154">
        <v>38771706.297860071</v>
      </c>
    </row>
    <row r="46" spans="2:80" x14ac:dyDescent="0.35">
      <c r="B46" s="29" t="s">
        <v>61</v>
      </c>
      <c r="D46" s="45"/>
      <c r="E46" s="45"/>
      <c r="F46" s="45"/>
      <c r="G46" s="45">
        <v>7.581801478602837E-2</v>
      </c>
      <c r="H46" s="155">
        <v>7.581801478602837E-2</v>
      </c>
      <c r="I46" s="45">
        <v>0.10939448009887281</v>
      </c>
      <c r="J46" s="45">
        <v>0.14244551533218067</v>
      </c>
      <c r="K46" s="45">
        <v>0.13088083862320435</v>
      </c>
      <c r="L46" s="45">
        <v>0.12828001937522535</v>
      </c>
      <c r="M46" s="155">
        <v>0.12828001937522535</v>
      </c>
      <c r="N46" s="45">
        <v>0.1281653552087941</v>
      </c>
      <c r="O46" s="45">
        <v>0.14728476726292317</v>
      </c>
      <c r="P46" s="45">
        <v>0.17314638570031715</v>
      </c>
      <c r="Q46" s="45">
        <v>0.22427507906672101</v>
      </c>
      <c r="R46" s="155">
        <v>0.22427507906672101</v>
      </c>
      <c r="S46" s="45">
        <v>0.24172912619530057</v>
      </c>
      <c r="T46" s="45">
        <v>0.26646076198282304</v>
      </c>
      <c r="U46" s="45">
        <v>0.2104543335874175</v>
      </c>
      <c r="V46" s="45">
        <v>0.32080372966981963</v>
      </c>
      <c r="W46" s="155">
        <v>0.32080372966981963</v>
      </c>
      <c r="X46" s="45">
        <v>0.29898519550336361</v>
      </c>
      <c r="Y46" s="45">
        <v>0.23592964152655999</v>
      </c>
      <c r="Z46" s="45">
        <v>0.23592964152655999</v>
      </c>
      <c r="AA46" s="45">
        <v>0.14670236705605047</v>
      </c>
      <c r="AB46" s="155">
        <v>0.14670236705605047</v>
      </c>
      <c r="AC46" s="45">
        <v>0.15430106271319205</v>
      </c>
      <c r="AD46" s="45">
        <v>0.20044231211572769</v>
      </c>
      <c r="AE46" s="45">
        <v>0.19114134526604507</v>
      </c>
      <c r="AF46" s="45">
        <v>0.15410810949509687</v>
      </c>
      <c r="AG46" s="155">
        <v>0.15410810949509687</v>
      </c>
      <c r="AH46" s="45">
        <v>0.15032054180979543</v>
      </c>
      <c r="AI46" s="45">
        <v>0.12074451364509073</v>
      </c>
      <c r="AJ46" s="45">
        <v>0.11042945720910446</v>
      </c>
      <c r="AK46" s="45">
        <v>0.13493943673162048</v>
      </c>
      <c r="AL46" s="155">
        <v>0.13493943673162048</v>
      </c>
      <c r="AM46" s="72">
        <v>0.13545098440859404</v>
      </c>
      <c r="AN46" s="72">
        <v>0.16171568938648181</v>
      </c>
      <c r="AO46" s="72">
        <v>0.17518090535063735</v>
      </c>
      <c r="AP46" s="175">
        <v>0.14872406919991016</v>
      </c>
      <c r="AQ46" s="176">
        <v>0.14872406919991016</v>
      </c>
      <c r="AR46" s="175">
        <v>0.11034931962836499</v>
      </c>
      <c r="AS46" s="175">
        <v>8.8577190380216941E-2</v>
      </c>
      <c r="AT46" s="175">
        <v>6.5645686846964812E-2</v>
      </c>
      <c r="AU46" s="175">
        <v>6.4193913538381053E-2</v>
      </c>
      <c r="AV46" s="176">
        <v>6.4193913538381053E-2</v>
      </c>
      <c r="AW46" s="72">
        <v>0.14256916313044615</v>
      </c>
      <c r="AX46" s="155">
        <v>0.14256916313044615</v>
      </c>
      <c r="AY46" s="72">
        <v>0.10038423428760251</v>
      </c>
      <c r="AZ46" s="72">
        <v>8.4459123493996396E-2</v>
      </c>
      <c r="BA46" s="72">
        <v>6.4257424082374698E-2</v>
      </c>
      <c r="BB46" s="72">
        <v>5.7815441096683469E-2</v>
      </c>
      <c r="BC46" s="155">
        <v>5.8193742438688516E-2</v>
      </c>
      <c r="BD46" s="72">
        <v>7.1996792726525663E-2</v>
      </c>
      <c r="BE46" s="72">
        <v>4.454017356397897E-2</v>
      </c>
      <c r="BF46" s="72">
        <v>7.4849072546698051E-2</v>
      </c>
      <c r="BG46" s="72">
        <v>0.13057100211735431</v>
      </c>
      <c r="BH46" s="155">
        <v>0.13057100211735431</v>
      </c>
      <c r="BI46" s="72">
        <v>0.16627924487833889</v>
      </c>
      <c r="BJ46" s="72">
        <v>0.24275719045861999</v>
      </c>
      <c r="BK46" s="72">
        <v>0.21749806523646315</v>
      </c>
      <c r="BL46" s="72">
        <v>0.18570286600186856</v>
      </c>
      <c r="BM46" s="155">
        <v>0.18570286600186856</v>
      </c>
      <c r="BN46" s="72">
        <v>0.154768147522762</v>
      </c>
      <c r="BO46" s="72">
        <v>0.1023504365481008</v>
      </c>
      <c r="BP46" s="72">
        <v>9.3030040037308803E-2</v>
      </c>
      <c r="BQ46" s="72">
        <v>9.3032548689168187E-2</v>
      </c>
      <c r="BR46" s="155">
        <v>9.3032548689168187E-2</v>
      </c>
      <c r="BS46" s="72">
        <v>8.5643018764550549E-2</v>
      </c>
      <c r="BT46" s="72">
        <v>7.8988026092268238E-2</v>
      </c>
      <c r="BU46" s="72">
        <v>5.8689248099070043E-2</v>
      </c>
      <c r="BV46" s="72">
        <v>5.5991104235413584E-2</v>
      </c>
      <c r="BW46" s="155">
        <v>5.5991104235413584E-2</v>
      </c>
      <c r="BX46" s="72">
        <v>5.6714541633484106E-2</v>
      </c>
      <c r="BY46" s="72">
        <v>6.5564134182971467E-2</v>
      </c>
      <c r="BZ46" s="72">
        <v>8.253110202366773E-2</v>
      </c>
      <c r="CA46" s="72">
        <v>6.7829237305463794E-2</v>
      </c>
      <c r="CB46" s="155">
        <v>6.7829237305463794E-2</v>
      </c>
    </row>
    <row r="47" spans="2:80" x14ac:dyDescent="0.35">
      <c r="B47" s="29" t="s">
        <v>62</v>
      </c>
      <c r="D47" s="45"/>
      <c r="E47" s="45"/>
      <c r="F47" s="45"/>
      <c r="G47" s="45">
        <v>2.7915004190383695E-2</v>
      </c>
      <c r="H47" s="155">
        <v>2.7915004190383695E-2</v>
      </c>
      <c r="I47" s="45">
        <v>4.0139552946597219E-2</v>
      </c>
      <c r="J47" s="45">
        <v>5.2080976652282979E-2</v>
      </c>
      <c r="K47" s="45">
        <v>5.0217953921833543E-2</v>
      </c>
      <c r="L47" s="45">
        <v>4.6808830475751226E-2</v>
      </c>
      <c r="M47" s="155">
        <v>4.6808830475751226E-2</v>
      </c>
      <c r="N47" s="45">
        <v>4.5322251464800969E-2</v>
      </c>
      <c r="O47" s="45">
        <v>5.1769933299341542E-2</v>
      </c>
      <c r="P47" s="45">
        <v>6.1939095503356544E-2</v>
      </c>
      <c r="Q47" s="45">
        <v>8.0833904821562136E-2</v>
      </c>
      <c r="R47" s="155">
        <v>8.0833904821562136E-2</v>
      </c>
      <c r="S47" s="45">
        <v>7.9993486772796316E-2</v>
      </c>
      <c r="T47" s="45">
        <v>0.105</v>
      </c>
      <c r="U47" s="45">
        <v>7.4333221968680863E-2</v>
      </c>
      <c r="V47" s="45">
        <v>0.11891877997587337</v>
      </c>
      <c r="W47" s="155">
        <v>0.11891877997587337</v>
      </c>
      <c r="X47" s="45">
        <v>0.1098912107351824</v>
      </c>
      <c r="Y47" s="45">
        <v>9.150058638182583E-2</v>
      </c>
      <c r="Z47" s="45">
        <v>9.150058638182583E-2</v>
      </c>
      <c r="AA47" s="45">
        <v>5.6074547538439705E-2</v>
      </c>
      <c r="AB47" s="155">
        <v>5.6074547538439705E-2</v>
      </c>
      <c r="AC47" s="45">
        <v>6.0124496302682059E-2</v>
      </c>
      <c r="AD47" s="45">
        <v>8.1094705362166924E-2</v>
      </c>
      <c r="AE47" s="45">
        <v>0.15598559120670499</v>
      </c>
      <c r="AF47" s="45">
        <v>6.1040130493129729E-2</v>
      </c>
      <c r="AG47" s="155">
        <v>6.1040130493129729E-2</v>
      </c>
      <c r="AH47" s="45">
        <v>6.3718478111226412E-2</v>
      </c>
      <c r="AI47" s="45">
        <v>5.1179179365467467E-2</v>
      </c>
      <c r="AJ47" s="45">
        <v>4.4723713195421774E-2</v>
      </c>
      <c r="AK47" s="45">
        <v>5.3084678480762836E-2</v>
      </c>
      <c r="AL47" s="155">
        <v>5.3084678480762836E-2</v>
      </c>
      <c r="AM47" s="72">
        <v>5.2966452737873482E-2</v>
      </c>
      <c r="AN47" s="72">
        <v>5.9650033604134345E-2</v>
      </c>
      <c r="AO47" s="72">
        <v>6.2212614721925102E-2</v>
      </c>
      <c r="AP47" s="175">
        <v>5.20243128163876E-2</v>
      </c>
      <c r="AQ47" s="176">
        <v>5.20243128163876E-2</v>
      </c>
      <c r="AR47" s="175">
        <v>3.6745769414408165E-2</v>
      </c>
      <c r="AS47" s="175">
        <v>3.0510112736752703E-2</v>
      </c>
      <c r="AT47" s="175">
        <v>2.2233684501392327E-2</v>
      </c>
      <c r="AU47" s="175">
        <v>2.1248753982138029E-2</v>
      </c>
      <c r="AV47" s="176">
        <v>2.1248753982138029E-2</v>
      </c>
      <c r="AW47" s="72">
        <v>4.8267628705388317E-2</v>
      </c>
      <c r="AX47" s="155">
        <v>4.8267628705388317E-2</v>
      </c>
      <c r="AY47" s="72">
        <v>3.1377519581826899E-2</v>
      </c>
      <c r="AZ47" s="72">
        <v>2.7687119158019941E-2</v>
      </c>
      <c r="BA47" s="72">
        <v>2.0829497198064911E-2</v>
      </c>
      <c r="BB47" s="72">
        <v>1.851149135812925E-2</v>
      </c>
      <c r="BC47" s="155">
        <v>1.8511491358129246E-2</v>
      </c>
      <c r="BD47" s="72">
        <v>2.190777082637425E-2</v>
      </c>
      <c r="BE47" s="72">
        <v>1.3473094711688786E-2</v>
      </c>
      <c r="BF47" s="72">
        <v>2.2553742311576794E-2</v>
      </c>
      <c r="BG47" s="72">
        <v>3.8828798811899497E-2</v>
      </c>
      <c r="BH47" s="155">
        <v>3.8828798811899497E-2</v>
      </c>
      <c r="BI47" s="72">
        <v>4.9961044076401229E-2</v>
      </c>
      <c r="BJ47" s="72">
        <v>6.8971340884525945E-2</v>
      </c>
      <c r="BK47" s="72">
        <v>6.986230327758991E-2</v>
      </c>
      <c r="BL47" s="72">
        <v>6.0241739234437569E-2</v>
      </c>
      <c r="BM47" s="155">
        <v>6.0241739234437569E-2</v>
      </c>
      <c r="BN47" s="72">
        <v>5.0896566881577253E-2</v>
      </c>
      <c r="BO47" s="72">
        <v>3.3249984909994375E-2</v>
      </c>
      <c r="BP47" s="72">
        <v>2.9433848287195488E-2</v>
      </c>
      <c r="BQ47" s="72">
        <v>2.9467750456739033E-2</v>
      </c>
      <c r="BR47" s="155">
        <v>2.9467750456739033E-2</v>
      </c>
      <c r="BS47" s="72">
        <v>2.7590930850064851E-2</v>
      </c>
      <c r="BT47" s="72">
        <v>2.5587984465213855E-2</v>
      </c>
      <c r="BU47" s="72">
        <v>1.8514363991684556E-2</v>
      </c>
      <c r="BV47" s="72">
        <v>1.6974558249311086E-2</v>
      </c>
      <c r="BW47" s="155">
        <v>1.6974558249311086E-2</v>
      </c>
      <c r="BX47" s="72">
        <v>1.7847504722010247E-2</v>
      </c>
      <c r="BY47" s="72">
        <v>2.1855456262067946E-2</v>
      </c>
      <c r="BZ47" s="72">
        <v>2.869605870517998E-2</v>
      </c>
      <c r="CA47" s="72">
        <v>2.387363760886281E-2</v>
      </c>
      <c r="CB47" s="155">
        <v>2.387363760886281E-2</v>
      </c>
    </row>
    <row r="48" spans="2:80" x14ac:dyDescent="0.35">
      <c r="B48" s="29" t="s">
        <v>63</v>
      </c>
      <c r="D48" s="45"/>
      <c r="E48" s="49"/>
      <c r="F48" s="49"/>
      <c r="G48" s="49">
        <v>4.1000103223655604E-2</v>
      </c>
      <c r="H48" s="156">
        <v>4.1000103223655604E-2</v>
      </c>
      <c r="I48" s="49">
        <v>5.6767021505653589E-2</v>
      </c>
      <c r="J48" s="49">
        <v>7.6735961276573186E-2</v>
      </c>
      <c r="K48" s="49">
        <v>7.2777669700515316E-2</v>
      </c>
      <c r="L48" s="49">
        <v>6.8713558313508602E-2</v>
      </c>
      <c r="M48" s="156">
        <v>6.8713558313508602E-2</v>
      </c>
      <c r="N48" s="49">
        <v>5.8491292099394188E-2</v>
      </c>
      <c r="O48" s="49">
        <v>6.6188195335744826E-2</v>
      </c>
      <c r="P48" s="49">
        <v>8.2481433339917032E-2</v>
      </c>
      <c r="Q48" s="49">
        <v>0.15026154422060142</v>
      </c>
      <c r="R48" s="156">
        <v>0.15026154422060142</v>
      </c>
      <c r="S48" s="49">
        <v>0.11798081532426295</v>
      </c>
      <c r="T48" s="49">
        <v>0.17699999999999999</v>
      </c>
      <c r="U48" s="49">
        <v>9.9667250942955379E-2</v>
      </c>
      <c r="V48" s="49">
        <v>0.21135099080500117</v>
      </c>
      <c r="W48" s="156">
        <v>0.21135099080500117</v>
      </c>
      <c r="X48" s="49">
        <v>0.1578487734091375</v>
      </c>
      <c r="Y48" s="49">
        <v>0.12805640794637721</v>
      </c>
      <c r="Z48" s="49">
        <v>0.12805640794637721</v>
      </c>
      <c r="AA48" s="49">
        <v>9.2062425181910962E-2</v>
      </c>
      <c r="AB48" s="156">
        <v>9.2062425181910962E-2</v>
      </c>
      <c r="AC48" s="49">
        <v>8.5404677019351741E-2</v>
      </c>
      <c r="AD48" s="49">
        <v>0.10993756940316644</v>
      </c>
      <c r="AE48" s="49">
        <v>0.20902446685500981</v>
      </c>
      <c r="AF48" s="49">
        <v>8.3813082400741201E-2</v>
      </c>
      <c r="AG48" s="156">
        <v>8.3813082400741201E-2</v>
      </c>
      <c r="AH48" s="45">
        <v>8.9021109116752026E-2</v>
      </c>
      <c r="AI48" s="45">
        <v>7.1438794843731848E-2</v>
      </c>
      <c r="AJ48" s="45">
        <v>6.5749074709043578E-2</v>
      </c>
      <c r="AK48" s="45">
        <v>7.7865868349305062E-2</v>
      </c>
      <c r="AL48" s="156">
        <v>7.7865868349305062E-2</v>
      </c>
      <c r="AM48" s="72">
        <v>8.4307298831438629E-2</v>
      </c>
      <c r="AN48" s="72">
        <v>8.6993929786231661E-2</v>
      </c>
      <c r="AO48" s="72">
        <v>9.6503745204369829E-2</v>
      </c>
      <c r="AP48" s="175">
        <v>7.5574001424256201E-2</v>
      </c>
      <c r="AQ48" s="176">
        <v>7.5574001424256201E-2</v>
      </c>
      <c r="AR48" s="175">
        <v>5.4182391920085178E-2</v>
      </c>
      <c r="AS48" s="175">
        <v>4.5471543753779958E-2</v>
      </c>
      <c r="AT48" s="175">
        <v>3.2858972292927474E-2</v>
      </c>
      <c r="AU48" s="175">
        <v>3.1544156883813325E-2</v>
      </c>
      <c r="AV48" s="176">
        <v>3.1544156883813325E-2</v>
      </c>
      <c r="AW48" s="72">
        <v>7.1479620460692728E-2</v>
      </c>
      <c r="AX48" s="156">
        <v>7.1479620460692728E-2</v>
      </c>
      <c r="AY48" s="72">
        <v>4.7284690065441816E-2</v>
      </c>
      <c r="AZ48" s="72">
        <v>4.2208040095053342E-2</v>
      </c>
      <c r="BA48" s="72">
        <v>3.1227133307195138E-2</v>
      </c>
      <c r="BB48" s="72">
        <v>2.7681771892865033E-2</v>
      </c>
      <c r="BC48" s="156">
        <v>2.7681771892865026E-2</v>
      </c>
      <c r="BD48" s="72">
        <v>3.2383069765549138E-2</v>
      </c>
      <c r="BE48" s="72">
        <v>1.8631062479831827E-2</v>
      </c>
      <c r="BF48" s="72">
        <v>3.1408861200926882E-2</v>
      </c>
      <c r="BG48" s="72">
        <v>5.1601826876478976E-2</v>
      </c>
      <c r="BH48" s="156">
        <v>5.1601826876478976E-2</v>
      </c>
      <c r="BI48" s="72">
        <v>6.4484425826439901E-2</v>
      </c>
      <c r="BJ48" s="72">
        <v>8.7289153225233743E-2</v>
      </c>
      <c r="BK48" s="72">
        <v>8.8093989088055394E-2</v>
      </c>
      <c r="BL48" s="72">
        <v>7.5913229895450421E-2</v>
      </c>
      <c r="BM48" s="156">
        <v>7.5913229895450421E-2</v>
      </c>
      <c r="BN48" s="72">
        <v>6.3245677547514784E-2</v>
      </c>
      <c r="BO48" s="72">
        <v>4.0603017990115751E-2</v>
      </c>
      <c r="BP48" s="72">
        <v>3.7512357808989115E-2</v>
      </c>
      <c r="BQ48" s="72">
        <v>3.7422264956853843E-2</v>
      </c>
      <c r="BR48" s="156">
        <v>3.7422264956853843E-2</v>
      </c>
      <c r="BS48" s="72">
        <v>3.4473650421114346E-2</v>
      </c>
      <c r="BT48" s="72">
        <v>3.1390261928144363E-2</v>
      </c>
      <c r="BU48" s="72">
        <v>2.2978216428812443E-2</v>
      </c>
      <c r="BV48" s="72">
        <v>2.2907705690117467E-2</v>
      </c>
      <c r="BW48" s="156">
        <v>2.2907705690117467E-2</v>
      </c>
      <c r="BX48" s="72">
        <v>2.3194986291219504E-2</v>
      </c>
      <c r="BY48" s="72">
        <v>2.7500373565369187E-2</v>
      </c>
      <c r="BZ48" s="72">
        <v>3.71698793114561E-2</v>
      </c>
      <c r="CA48" s="72">
        <v>3.1900559188604606E-2</v>
      </c>
      <c r="CB48" s="156">
        <v>3.1900559188604606E-2</v>
      </c>
    </row>
    <row r="49" spans="2:80" x14ac:dyDescent="0.35">
      <c r="B49" s="29" t="s">
        <v>64</v>
      </c>
      <c r="D49" s="49">
        <v>-5.8689683552711605E-2</v>
      </c>
      <c r="E49" s="49">
        <v>-1.1130845489964777E-2</v>
      </c>
      <c r="F49" s="49">
        <v>0.14184821196705788</v>
      </c>
      <c r="G49" s="49">
        <v>7.5531789628162677E-2</v>
      </c>
      <c r="H49" s="156">
        <v>6.6871858866205183E-2</v>
      </c>
      <c r="I49" s="49">
        <v>0.13723522989883835</v>
      </c>
      <c r="J49" s="49">
        <v>9.2157935848872288E-2</v>
      </c>
      <c r="K49" s="49">
        <v>0.16117298147194589</v>
      </c>
      <c r="L49" s="49">
        <v>9.8601993489921561E-2</v>
      </c>
      <c r="M49" s="156">
        <v>0.12366151059073308</v>
      </c>
      <c r="N49" s="49">
        <v>0.26716265245547915</v>
      </c>
      <c r="O49" s="49">
        <v>0.16276614484974006</v>
      </c>
      <c r="P49" s="49">
        <v>0.18347277874787124</v>
      </c>
      <c r="Q49" s="49">
        <v>0.16442370004928866</v>
      </c>
      <c r="R49" s="156">
        <v>0.1789099960386672</v>
      </c>
      <c r="S49" s="49">
        <v>0.17218250939158897</v>
      </c>
      <c r="T49" s="49">
        <v>0.19395050389164942</v>
      </c>
      <c r="U49" s="49">
        <v>0.1468209589328332</v>
      </c>
      <c r="V49" s="49">
        <v>0.22235740655154043</v>
      </c>
      <c r="W49" s="156">
        <v>0.1998501893669857</v>
      </c>
      <c r="X49" s="49">
        <v>0.25040761440484144</v>
      </c>
      <c r="Y49" s="49">
        <v>8.174859160514461E-2</v>
      </c>
      <c r="Z49" s="49">
        <v>0.17135593328174234</v>
      </c>
      <c r="AA49" s="49">
        <v>0.17381530367343806</v>
      </c>
      <c r="AB49" s="156">
        <v>0.18459382603239113</v>
      </c>
      <c r="AC49" s="49">
        <v>0.1658043766088492</v>
      </c>
      <c r="AD49" s="49">
        <v>0.17538204174290967</v>
      </c>
      <c r="AE49" s="49">
        <v>0.12254066526171216</v>
      </c>
      <c r="AF49" s="49">
        <v>0.11109390067280532</v>
      </c>
      <c r="AG49" s="156">
        <v>0.14740212585946799</v>
      </c>
      <c r="AH49" s="49">
        <v>0.20111089205441077</v>
      </c>
      <c r="AI49" s="49">
        <v>0.14055240230552568</v>
      </c>
      <c r="AJ49" s="49">
        <v>0.12186195028452051</v>
      </c>
      <c r="AK49" s="49">
        <v>0.17237892468164015</v>
      </c>
      <c r="AL49" s="156">
        <v>0.16542132448957647</v>
      </c>
      <c r="AM49" s="49">
        <v>0.18881968430291349</v>
      </c>
      <c r="AN49" s="49">
        <v>0.21010539071546808</v>
      </c>
      <c r="AO49" s="49">
        <v>0.1825844768897843</v>
      </c>
      <c r="AP49" s="193">
        <v>0.14758706664902205</v>
      </c>
      <c r="AQ49" s="176">
        <v>0.18521224981236642</v>
      </c>
      <c r="AR49" s="193">
        <v>0.10501378700445184</v>
      </c>
      <c r="AS49" s="193">
        <v>0.21420741371310364</v>
      </c>
      <c r="AT49" s="193">
        <v>0.13541509789739628</v>
      </c>
      <c r="AU49" s="193">
        <v>0.21987789612722916</v>
      </c>
      <c r="AV49" s="176">
        <v>0.1793135685742733</v>
      </c>
      <c r="AW49" s="49">
        <v>0.19369236849169041</v>
      </c>
      <c r="AX49" s="156">
        <v>0.18564763773354928</v>
      </c>
      <c r="AY49" s="49">
        <v>-3.2280247499222918E-2</v>
      </c>
      <c r="AZ49" s="49">
        <v>0.24389700420600841</v>
      </c>
      <c r="BA49" s="49">
        <v>0.1871878776403382</v>
      </c>
      <c r="BB49" s="49">
        <v>0.22480501187633298</v>
      </c>
      <c r="BC49" s="156">
        <v>0.18503774832025699</v>
      </c>
      <c r="BD49" s="49">
        <v>0.16156690385096467</v>
      </c>
      <c r="BE49" s="49">
        <v>9.3447323763155548E-3</v>
      </c>
      <c r="BF49" s="49">
        <v>0.21402818795792664</v>
      </c>
      <c r="BG49" s="49">
        <v>0.29335505926816313</v>
      </c>
      <c r="BH49" s="156">
        <v>0.23451812508672662</v>
      </c>
      <c r="BI49" s="49">
        <v>0.30306023995889131</v>
      </c>
      <c r="BJ49" s="49">
        <v>0.40361453029571537</v>
      </c>
      <c r="BK49" s="49">
        <v>0.19736761239320993</v>
      </c>
      <c r="BL49" s="49">
        <v>0.23826285089194713</v>
      </c>
      <c r="BM49" s="156">
        <v>0.27751049035299735</v>
      </c>
      <c r="BN49" s="49">
        <v>0.12263119980665306</v>
      </c>
      <c r="BO49" s="49">
        <v>0.11426019333847552</v>
      </c>
      <c r="BP49" s="49">
        <v>0.11735348367766914</v>
      </c>
      <c r="BQ49" s="49">
        <v>0.20461747430770311</v>
      </c>
      <c r="BR49" s="156">
        <v>0.1466762099850035</v>
      </c>
      <c r="BS49" s="49">
        <v>6.9069692223523549E-2</v>
      </c>
      <c r="BT49" s="49">
        <v>2.6162033992366596E-2</v>
      </c>
      <c r="BU49" s="49">
        <v>7.7520430507321755E-2</v>
      </c>
      <c r="BV49" s="49">
        <v>0.1204737377519112</v>
      </c>
      <c r="BW49" s="156">
        <v>9.1734576734414403E-2</v>
      </c>
      <c r="BX49" s="49">
        <v>5.9047714971076484E-2</v>
      </c>
      <c r="BY49" s="49">
        <v>8.2598570021957474E-2</v>
      </c>
      <c r="BZ49" s="49">
        <v>8.7390954861004955E-2</v>
      </c>
      <c r="CA49" s="49">
        <f>+CA24/CA4</f>
        <v>0.1114818106838496</v>
      </c>
      <c r="CB49" s="156">
        <v>8.7420648933572834E-2</v>
      </c>
    </row>
    <row r="50" spans="2:80" x14ac:dyDescent="0.35">
      <c r="B50" s="29" t="s">
        <v>65</v>
      </c>
      <c r="D50" s="45">
        <v>6.7174969975051166E-2</v>
      </c>
      <c r="E50" s="49">
        <v>8.6846617485115837E-2</v>
      </c>
      <c r="F50" s="49">
        <v>0.20412316362993405</v>
      </c>
      <c r="G50" s="49">
        <v>0.19065921640455463</v>
      </c>
      <c r="H50" s="156">
        <v>0.15845411725040665</v>
      </c>
      <c r="I50" s="49">
        <v>0.19280490741037781</v>
      </c>
      <c r="J50" s="49">
        <v>0.18583654857739865</v>
      </c>
      <c r="K50" s="49">
        <v>0.24093643006847773</v>
      </c>
      <c r="L50" s="49">
        <v>0.16648067152481877</v>
      </c>
      <c r="M50" s="156">
        <v>0.19685170287570147</v>
      </c>
      <c r="N50" s="49">
        <v>0.24424697148760779</v>
      </c>
      <c r="O50" s="49">
        <v>0.24712637244605182</v>
      </c>
      <c r="P50" s="49">
        <v>0.25299830783571148</v>
      </c>
      <c r="Q50" s="49">
        <v>0.24464123926022519</v>
      </c>
      <c r="R50" s="156">
        <v>0.24769346699734829</v>
      </c>
      <c r="S50" s="49">
        <v>0.26878326133915126</v>
      </c>
      <c r="T50" s="49">
        <v>0.27293230973639804</v>
      </c>
      <c r="U50" s="49">
        <v>0.20478023244504107</v>
      </c>
      <c r="V50" s="49">
        <v>0.33191277732209606</v>
      </c>
      <c r="W50" s="156">
        <v>0.29384388404334905</v>
      </c>
      <c r="X50" s="49">
        <v>0.26176314125046601</v>
      </c>
      <c r="Y50" s="49">
        <v>3.772070480434004E-2</v>
      </c>
      <c r="Z50" s="49">
        <v>0.22366777574987462</v>
      </c>
      <c r="AA50" s="49">
        <v>0.24849692203390153</v>
      </c>
      <c r="AB50" s="156">
        <v>0.22545331592741291</v>
      </c>
      <c r="AC50" s="49">
        <v>0.24333754881231645</v>
      </c>
      <c r="AD50" s="49">
        <v>0.26246655205260561</v>
      </c>
      <c r="AE50" s="49">
        <v>0.16713942476952687</v>
      </c>
      <c r="AF50" s="49">
        <v>0.1850325564800257</v>
      </c>
      <c r="AG50" s="156">
        <v>0.2191800094984957</v>
      </c>
      <c r="AH50" s="49">
        <v>0.28725145571612398</v>
      </c>
      <c r="AI50" s="49">
        <v>0.22793648270906977</v>
      </c>
      <c r="AJ50" s="49">
        <v>0.17772255405855525</v>
      </c>
      <c r="AK50" s="49">
        <v>0.25469171307229393</v>
      </c>
      <c r="AL50" s="156">
        <v>0.24516774303602579</v>
      </c>
      <c r="AM50" s="76">
        <v>0.28337537522976869</v>
      </c>
      <c r="AN50" s="76">
        <v>0.27893028789900437</v>
      </c>
      <c r="AO50" s="76">
        <v>0.272595529134737</v>
      </c>
      <c r="AP50" s="175">
        <v>0.14322719688833596</v>
      </c>
      <c r="AQ50" s="176">
        <v>0.24922825382360178</v>
      </c>
      <c r="AR50" s="175">
        <v>0.19702600512565241</v>
      </c>
      <c r="AS50" s="175">
        <v>0.25716090025654958</v>
      </c>
      <c r="AT50" s="175">
        <v>0.11582606814402632</v>
      </c>
      <c r="AU50" s="175">
        <v>0.17789960122642165</v>
      </c>
      <c r="AV50" s="176">
        <v>0.19368469592119542</v>
      </c>
      <c r="AW50" s="76">
        <v>0.18558792132614746</v>
      </c>
      <c r="AX50" s="156">
        <v>0.24894367295748737</v>
      </c>
      <c r="AY50" s="76">
        <v>8.3587222733142202E-2</v>
      </c>
      <c r="AZ50" s="76">
        <v>0.28107389560373952</v>
      </c>
      <c r="BA50" s="76">
        <v>0.13942189339447428</v>
      </c>
      <c r="BB50" s="76">
        <v>0.18790666813237378</v>
      </c>
      <c r="BC50" s="156">
        <v>0.18929672747485982</v>
      </c>
      <c r="BD50" s="76">
        <v>0.14177772948235506</v>
      </c>
      <c r="BE50" s="76">
        <v>-0.12957916253411952</v>
      </c>
      <c r="BF50" s="76">
        <v>0.29856135265617201</v>
      </c>
      <c r="BG50" s="76">
        <v>0.3586087617417496</v>
      </c>
      <c r="BH50" s="156">
        <v>0.27348978982908351</v>
      </c>
      <c r="BI50" s="76">
        <v>0.34563471982697508</v>
      </c>
      <c r="BJ50" s="76">
        <v>0.38185446858849614</v>
      </c>
      <c r="BK50" s="76">
        <v>0.33230394709903016</v>
      </c>
      <c r="BL50" s="76">
        <v>0.26569092786409865</v>
      </c>
      <c r="BM50" s="156">
        <v>0.32642762252743274</v>
      </c>
      <c r="BN50" s="76">
        <v>0.20826709625613044</v>
      </c>
      <c r="BO50" s="76">
        <v>0.18671009835087832</v>
      </c>
      <c r="BP50" s="76">
        <v>0.28165685046562972</v>
      </c>
      <c r="BQ50" s="76">
        <v>0.30797310352016161</v>
      </c>
      <c r="BR50" s="156">
        <v>0.2663705258973687</v>
      </c>
      <c r="BS50" s="76">
        <v>0.22984093284287491</v>
      </c>
      <c r="BT50" s="76">
        <v>0.16018018744583565</v>
      </c>
      <c r="BU50" s="76">
        <v>0.20837119079738473</v>
      </c>
      <c r="BV50" s="76">
        <v>0.31472029065199902</v>
      </c>
      <c r="BW50" s="156">
        <v>0.25894382741654548</v>
      </c>
      <c r="BX50" s="76">
        <v>0.21661111693785159</v>
      </c>
      <c r="BY50" s="76">
        <v>0.24873912090825739</v>
      </c>
      <c r="BZ50" s="76">
        <v>0.23169968504564545</v>
      </c>
      <c r="CA50" s="76">
        <f>+CA36/'P&amp;L (Proporcional)'!BZ4</f>
        <v>0.25729657763637986</v>
      </c>
      <c r="CB50" s="156">
        <v>0.23915743642940668</v>
      </c>
    </row>
    <row r="51" spans="2:80" x14ac:dyDescent="0.35">
      <c r="B51" s="29" t="s">
        <v>232</v>
      </c>
      <c r="D51" s="47"/>
      <c r="E51" s="47"/>
      <c r="F51" s="47"/>
      <c r="G51" s="47">
        <v>18.596474099919174</v>
      </c>
      <c r="H51" s="158">
        <v>2.845362143069972</v>
      </c>
      <c r="I51" s="50">
        <v>5.6564381007478426</v>
      </c>
      <c r="J51" s="50">
        <v>11.145113357248599</v>
      </c>
      <c r="K51" s="50">
        <v>11.296008848466279</v>
      </c>
      <c r="L51" s="50">
        <v>38.558569832402213</v>
      </c>
      <c r="M51" s="157">
        <v>10.018342890924815</v>
      </c>
      <c r="N51" s="50">
        <v>15.635472403655731</v>
      </c>
      <c r="O51" s="50">
        <v>18.200933305537287</v>
      </c>
      <c r="P51" s="50">
        <v>37.853554206569768</v>
      </c>
      <c r="Q51" s="50">
        <v>45.285055675920795</v>
      </c>
      <c r="R51" s="157">
        <v>27.839216945758345</v>
      </c>
      <c r="S51" s="50">
        <v>35.93151932215379</v>
      </c>
      <c r="T51" s="50">
        <v>35.640173304911556</v>
      </c>
      <c r="U51" s="50">
        <v>122.94299074102715</v>
      </c>
      <c r="V51" s="50">
        <v>150.59322600005225</v>
      </c>
      <c r="W51" s="157">
        <v>68.277035954529467</v>
      </c>
      <c r="X51" s="50">
        <v>89.603501571892721</v>
      </c>
      <c r="Y51" s="50">
        <v>4.8443904133379645</v>
      </c>
      <c r="Z51" s="50">
        <v>103.25088054439573</v>
      </c>
      <c r="AA51" s="50">
        <v>104.29817618806865</v>
      </c>
      <c r="AB51" s="157">
        <v>81.794810794444118</v>
      </c>
      <c r="AC51" s="50">
        <v>33.98295840057969</v>
      </c>
      <c r="AD51" s="50">
        <v>41.291299850505112</v>
      </c>
      <c r="AE51" s="50">
        <v>21.688338686868182</v>
      </c>
      <c r="AF51" s="50">
        <v>25.065996285096819</v>
      </c>
      <c r="AG51" s="157">
        <v>31.081366773861177</v>
      </c>
      <c r="AH51" s="50">
        <v>32.458885975367501</v>
      </c>
      <c r="AI51" s="50">
        <v>76.912405785292322</v>
      </c>
      <c r="AJ51" s="50">
        <v>51.063649375172893</v>
      </c>
      <c r="AK51" s="50">
        <v>89.236595344392512</v>
      </c>
      <c r="AL51" s="157">
        <v>53.177270924756414</v>
      </c>
      <c r="AM51" s="70">
        <v>65.55077865405589</v>
      </c>
      <c r="AN51" s="70">
        <v>51.25178307667025</v>
      </c>
      <c r="AO51" s="70">
        <v>84.663716046832747</v>
      </c>
      <c r="AP51" s="194">
        <v>87.283335997764766</v>
      </c>
      <c r="AQ51" s="195">
        <v>66.798518768752544</v>
      </c>
      <c r="AR51" s="194">
        <v>45.672700205823155</v>
      </c>
      <c r="AS51" s="194">
        <v>37.061268564466161</v>
      </c>
      <c r="AT51" s="194">
        <v>13.646433175884678</v>
      </c>
      <c r="AU51" s="194">
        <v>30.614698567155344</v>
      </c>
      <c r="AV51" s="195">
        <v>31.3697291807221</v>
      </c>
      <c r="AW51" s="70">
        <v>60.812504206713832</v>
      </c>
      <c r="AX51" s="157">
        <v>60.812504206713832</v>
      </c>
      <c r="AY51" s="70">
        <v>13.679981607603585</v>
      </c>
      <c r="AZ51" s="70">
        <v>28.727418188687832</v>
      </c>
      <c r="BA51" s="70">
        <v>24.716165876103936</v>
      </c>
      <c r="BB51" s="70">
        <v>25.854811770360818</v>
      </c>
      <c r="BC51" s="157">
        <v>25.854811770360818</v>
      </c>
      <c r="BD51" s="70">
        <v>15.235507230540996</v>
      </c>
      <c r="BE51" s="70">
        <v>5.6178737714084477</v>
      </c>
      <c r="BF51" s="70">
        <v>28.626702739170248</v>
      </c>
      <c r="BG51" s="70">
        <v>48.282148266987271</v>
      </c>
      <c r="BH51" s="157">
        <v>48.282148266987271</v>
      </c>
      <c r="BI51" s="70">
        <v>38.897050805899838</v>
      </c>
      <c r="BJ51" s="70">
        <v>27.023126841891187</v>
      </c>
      <c r="BK51" s="70">
        <v>23.982745812928108</v>
      </c>
      <c r="BL51" s="70">
        <v>22.570484548901767</v>
      </c>
      <c r="BM51" s="157">
        <v>22.570484548901767</v>
      </c>
      <c r="BN51" s="70">
        <v>5.2364610775496221</v>
      </c>
      <c r="BO51" s="70">
        <v>2.9365134214830277</v>
      </c>
      <c r="BP51" s="70">
        <v>4.3281464642570553</v>
      </c>
      <c r="BQ51" s="70">
        <v>5.269733141310958</v>
      </c>
      <c r="BR51" s="157">
        <v>5.269733141310958</v>
      </c>
      <c r="BS51" s="70">
        <v>1.8757951713701442</v>
      </c>
      <c r="BT51" s="70">
        <v>1.2565419601518644</v>
      </c>
      <c r="BU51" s="70">
        <v>1.35058972359548</v>
      </c>
      <c r="BV51" s="70">
        <v>2.7844797692951202</v>
      </c>
      <c r="BW51" s="157">
        <v>2.7844797692951202</v>
      </c>
      <c r="BX51" s="70">
        <v>2.7958187041468889</v>
      </c>
      <c r="BY51" s="70">
        <v>3.4192091767288093</v>
      </c>
      <c r="BZ51" s="70">
        <v>4.4493585732819696</v>
      </c>
      <c r="CA51" s="70">
        <v>3.7275881525219208</v>
      </c>
      <c r="CB51" s="157">
        <v>3.7275881525219208</v>
      </c>
    </row>
    <row r="52" spans="2:80" x14ac:dyDescent="0.35">
      <c r="B52" s="29" t="s">
        <v>66</v>
      </c>
      <c r="D52" s="47"/>
      <c r="E52" s="47"/>
      <c r="F52" s="47"/>
      <c r="G52" s="47">
        <v>19.547548396406768</v>
      </c>
      <c r="H52" s="158">
        <v>19.547548396406768</v>
      </c>
      <c r="I52" s="47">
        <v>7.4341900711265128</v>
      </c>
      <c r="J52" s="47">
        <v>16.828495344765333</v>
      </c>
      <c r="K52" s="47">
        <v>31.960997566798326</v>
      </c>
      <c r="L52" s="47">
        <v>39.028381976817343</v>
      </c>
      <c r="M52" s="158">
        <v>39.028381976817343</v>
      </c>
      <c r="N52" s="50">
        <v>10.263560645297083</v>
      </c>
      <c r="O52" s="50">
        <v>16.697220269204767</v>
      </c>
      <c r="P52" s="50">
        <v>26.49829593514437</v>
      </c>
      <c r="Q52" s="50">
        <v>21.883676611110069</v>
      </c>
      <c r="R52" s="158">
        <v>75.342753460756285</v>
      </c>
      <c r="S52" s="50">
        <v>21.391403638171656</v>
      </c>
      <c r="T52" s="50">
        <v>20.029854832178067</v>
      </c>
      <c r="U52" s="50">
        <v>8.8472917079842155</v>
      </c>
      <c r="V52" s="50">
        <v>71.841572000327815</v>
      </c>
      <c r="W52" s="158">
        <v>122.11012217866174</v>
      </c>
      <c r="X52" s="50">
        <v>22.151599163018432</v>
      </c>
      <c r="Y52" s="50">
        <v>2.2629735102159283</v>
      </c>
      <c r="Z52" s="50">
        <v>15.753983516444091</v>
      </c>
      <c r="AA52" s="50">
        <v>31.258660220575919</v>
      </c>
      <c r="AB52" s="158">
        <v>71.427216410254374</v>
      </c>
      <c r="AC52" s="50">
        <v>24.913907105141558</v>
      </c>
      <c r="AD52" s="50">
        <v>25.676187183496438</v>
      </c>
      <c r="AE52" s="50">
        <v>13.390110880131539</v>
      </c>
      <c r="AF52" s="50">
        <v>12.983726582134249</v>
      </c>
      <c r="AG52" s="158">
        <v>76.963931750903782</v>
      </c>
      <c r="AH52" s="50">
        <v>27.242805210557762</v>
      </c>
      <c r="AI52" s="50">
        <v>13.001151366515646</v>
      </c>
      <c r="AJ52" s="50">
        <v>10.995673016690175</v>
      </c>
      <c r="AK52" s="50">
        <v>26.67061176722158</v>
      </c>
      <c r="AL52" s="158">
        <v>77.910241360985168</v>
      </c>
      <c r="AM52" s="70">
        <v>78.951567529231113</v>
      </c>
      <c r="AN52" s="70">
        <v>95.79157321484368</v>
      </c>
      <c r="AO52" s="70">
        <v>102.02157252912728</v>
      </c>
      <c r="AP52" s="194">
        <v>87.256454378725479</v>
      </c>
      <c r="AQ52" s="189">
        <v>87.256454378725479</v>
      </c>
      <c r="AR52" s="194">
        <v>63.632475892955107</v>
      </c>
      <c r="AS52" s="194">
        <v>50.307789009442921</v>
      </c>
      <c r="AT52" s="194">
        <v>38.667446990082048</v>
      </c>
      <c r="AU52" s="194">
        <v>40.623395180508012</v>
      </c>
      <c r="AV52" s="189">
        <v>40.623395180508012</v>
      </c>
      <c r="AW52" s="70">
        <v>78.440084452810567</v>
      </c>
      <c r="AX52" s="158">
        <v>78.440084452810567</v>
      </c>
      <c r="AY52" s="70">
        <v>51.419714448990661</v>
      </c>
      <c r="AZ52" s="70">
        <v>43.403265450541184</v>
      </c>
      <c r="BA52" s="70">
        <v>35.211135926204911</v>
      </c>
      <c r="BB52" s="70">
        <v>34.114495746450842</v>
      </c>
      <c r="BC52" s="158">
        <v>34.114495746450842</v>
      </c>
      <c r="BD52" s="70">
        <v>42.724682335272739</v>
      </c>
      <c r="BE52" s="70">
        <v>27.073396314858719</v>
      </c>
      <c r="BF52" s="70">
        <v>47.348119393466298</v>
      </c>
      <c r="BG52" s="70">
        <v>81.310130133870615</v>
      </c>
      <c r="BH52" s="158">
        <v>81.310130133870615</v>
      </c>
      <c r="BI52" s="70">
        <v>104.23834183981064</v>
      </c>
      <c r="BJ52" s="70">
        <v>147.96991998038195</v>
      </c>
      <c r="BK52" s="70">
        <v>151.79672097860188</v>
      </c>
      <c r="BL52" s="70">
        <v>134.27155702304958</v>
      </c>
      <c r="BM52" s="158">
        <v>134.27155702304958</v>
      </c>
      <c r="BN52" s="70">
        <v>116.90773203383047</v>
      </c>
      <c r="BO52" s="70">
        <v>79.277949349844505</v>
      </c>
      <c r="BP52" s="70">
        <v>69.011236955236484</v>
      </c>
      <c r="BQ52" s="70">
        <v>67.964495303604664</v>
      </c>
      <c r="BR52" s="158">
        <v>67.964495303604664</v>
      </c>
      <c r="BS52" s="70">
        <v>63.373896209846414</v>
      </c>
      <c r="BT52" s="70">
        <v>58.507626041830648</v>
      </c>
      <c r="BU52" s="70">
        <v>44.95430312256056</v>
      </c>
      <c r="BV52" s="70">
        <v>48.9612009670264</v>
      </c>
      <c r="BW52" s="158">
        <v>48.9612009670264</v>
      </c>
      <c r="BX52" s="70">
        <v>48.512936011902461</v>
      </c>
      <c r="BY52" s="70">
        <v>57.24734111213666</v>
      </c>
      <c r="BZ52" s="70">
        <v>72.377174808365083</v>
      </c>
      <c r="CA52" s="70">
        <v>58.951949558314908</v>
      </c>
      <c r="CB52" s="158">
        <v>58.951949558314908</v>
      </c>
    </row>
    <row r="53" spans="2:80" x14ac:dyDescent="0.35">
      <c r="B53" s="29" t="s">
        <v>67</v>
      </c>
      <c r="D53" s="47"/>
      <c r="E53" s="47"/>
      <c r="F53" s="47"/>
      <c r="G53" s="47">
        <v>1.7160309297802843</v>
      </c>
      <c r="H53" s="158">
        <v>1.7160309297802843</v>
      </c>
      <c r="I53" s="47">
        <v>1.7345396201172738</v>
      </c>
      <c r="J53" s="47">
        <v>1.7533197610077016</v>
      </c>
      <c r="K53" s="47">
        <v>1.506436770209898</v>
      </c>
      <c r="L53" s="47">
        <v>1.7630530129950743</v>
      </c>
      <c r="M53" s="158">
        <v>1.7630530129950743</v>
      </c>
      <c r="N53" s="47">
        <v>1.8899605377598296</v>
      </c>
      <c r="O53" s="47">
        <v>1.846761480669004</v>
      </c>
      <c r="P53" s="47">
        <v>1.6985175053648374</v>
      </c>
      <c r="Q53" s="47">
        <v>1.8882263270410842</v>
      </c>
      <c r="R53" s="158">
        <v>1.8882263270410842</v>
      </c>
      <c r="S53" s="47">
        <v>1.8732116350389825</v>
      </c>
      <c r="T53" s="47">
        <v>1.7145236810365005</v>
      </c>
      <c r="U53" s="47">
        <v>1.7481337540698763</v>
      </c>
      <c r="V53" s="47">
        <v>1.5819838628505263</v>
      </c>
      <c r="W53" s="158">
        <v>1.5819838628505263</v>
      </c>
      <c r="X53" s="50">
        <v>1.5242555138994716</v>
      </c>
      <c r="Y53" s="50">
        <v>1.624659885072631</v>
      </c>
      <c r="Z53" s="50">
        <v>1.6508237598190114</v>
      </c>
      <c r="AA53" s="47">
        <v>1.6576477512077319</v>
      </c>
      <c r="AB53" s="158">
        <v>1.6576477512077319</v>
      </c>
      <c r="AC53" s="50">
        <v>1.4992975385948628</v>
      </c>
      <c r="AD53" s="50">
        <v>1.3400817312277509</v>
      </c>
      <c r="AE53" s="50">
        <v>1.3570940705338899</v>
      </c>
      <c r="AF53" s="50">
        <v>1.598886287483738</v>
      </c>
      <c r="AG53" s="158">
        <v>1.598886287483738</v>
      </c>
      <c r="AH53" s="47">
        <v>1.3092409046119511</v>
      </c>
      <c r="AI53" s="47">
        <v>1.3809350370488171</v>
      </c>
      <c r="AJ53" s="47">
        <v>1.5273345917127108</v>
      </c>
      <c r="AK53" s="47">
        <v>1.5337098371365387</v>
      </c>
      <c r="AL53" s="158">
        <v>1.5337098371365387</v>
      </c>
      <c r="AM53" s="78">
        <v>1.4204171617847132</v>
      </c>
      <c r="AN53" s="78">
        <v>1.5410392721742676</v>
      </c>
      <c r="AO53" s="78">
        <v>1.6239837288162668</v>
      </c>
      <c r="AP53" s="190">
        <v>1.7781307898643808</v>
      </c>
      <c r="AQ53" s="189">
        <v>1.7781307898643808</v>
      </c>
      <c r="AR53" s="190">
        <v>1.9420389826113336</v>
      </c>
      <c r="AS53" s="190">
        <v>1.9088352783110454</v>
      </c>
      <c r="AT53" s="190">
        <v>1.938954508267658</v>
      </c>
      <c r="AU53" s="190">
        <v>2.0473734002504904</v>
      </c>
      <c r="AV53" s="189">
        <v>2.0473734002504904</v>
      </c>
      <c r="AW53" s="78">
        <v>1.8766438698856218</v>
      </c>
      <c r="AX53" s="158">
        <v>1.8766438698856218</v>
      </c>
      <c r="AY53" s="78">
        <v>2.0677899207518911</v>
      </c>
      <c r="AZ53" s="78">
        <v>2.0331283633123469</v>
      </c>
      <c r="BA53" s="78">
        <v>2.0201134201302873</v>
      </c>
      <c r="BB53" s="78">
        <v>2.1814041140706055</v>
      </c>
      <c r="BC53" s="158">
        <v>2.1814041140706055</v>
      </c>
      <c r="BD53" s="78">
        <v>2.3094659419119372</v>
      </c>
      <c r="BE53" s="78">
        <v>2.3846167708295165</v>
      </c>
      <c r="BF53" s="78">
        <v>2.2609688273482496</v>
      </c>
      <c r="BG53" s="78">
        <v>2.1763623983953257</v>
      </c>
      <c r="BH53" s="158">
        <v>2.1763623983953257</v>
      </c>
      <c r="BI53" s="78">
        <v>2.0535765385566465</v>
      </c>
      <c r="BJ53" s="78">
        <v>1.9407866799303455</v>
      </c>
      <c r="BK53" s="78">
        <v>1.8244085438418916</v>
      </c>
      <c r="BL53" s="78">
        <v>2.065388155996009</v>
      </c>
      <c r="BM53" s="158">
        <v>2.065388155996009</v>
      </c>
      <c r="BN53" s="78">
        <v>2.064270101135087</v>
      </c>
      <c r="BO53" s="78">
        <v>2.0973181849471874</v>
      </c>
      <c r="BP53" s="78">
        <v>2.0817406474160465</v>
      </c>
      <c r="BQ53" s="78">
        <v>2.0445302358873803</v>
      </c>
      <c r="BR53" s="158">
        <v>2.0445302358873803</v>
      </c>
      <c r="BS53" s="78">
        <v>1.9979029082632649</v>
      </c>
      <c r="BT53" s="78">
        <v>2.0702861178162189</v>
      </c>
      <c r="BU53" s="78">
        <v>2.1575593745901456</v>
      </c>
      <c r="BV53" s="78">
        <v>2.1949091061993387</v>
      </c>
      <c r="BW53" s="158">
        <v>2.1949091061993387</v>
      </c>
      <c r="BX53" s="78">
        <v>2.0691173053049332</v>
      </c>
      <c r="BY53" s="78">
        <v>1.9219335315423383</v>
      </c>
      <c r="BZ53" s="78">
        <v>1.7667853836696092</v>
      </c>
      <c r="CA53" s="78">
        <v>1.7744817248477518</v>
      </c>
      <c r="CB53" s="158">
        <v>1.7744817248477518</v>
      </c>
    </row>
    <row r="54" spans="2:80" x14ac:dyDescent="0.35">
      <c r="B54" s="29" t="s">
        <v>68</v>
      </c>
      <c r="D54" s="47"/>
      <c r="E54" s="47"/>
      <c r="F54" s="47"/>
      <c r="G54" s="47">
        <v>1.4471531932889197</v>
      </c>
      <c r="H54" s="158">
        <v>1.4471531932889197</v>
      </c>
      <c r="I54" s="47">
        <v>1.4640372944133999</v>
      </c>
      <c r="J54" s="47">
        <v>1.5648683655520859</v>
      </c>
      <c r="K54" s="47">
        <v>1.2827991980450801</v>
      </c>
      <c r="L54" s="47">
        <v>1.4989552334212939</v>
      </c>
      <c r="M54" s="158">
        <v>1.4989552334212939</v>
      </c>
      <c r="N54" s="47">
        <v>1.7232415220264385</v>
      </c>
      <c r="O54" s="47">
        <v>1.6106354938407526</v>
      </c>
      <c r="P54" s="47">
        <v>1.4591474861603866</v>
      </c>
      <c r="Q54" s="47">
        <v>1.5521078991951736</v>
      </c>
      <c r="R54" s="158">
        <v>1.5521078991951736</v>
      </c>
      <c r="S54" s="47">
        <v>1.6099593619547357</v>
      </c>
      <c r="T54" s="47">
        <v>1.4397090885556831</v>
      </c>
      <c r="U54" s="47">
        <v>1.4516821995574196</v>
      </c>
      <c r="V54" s="47">
        <v>1.2828904289752348</v>
      </c>
      <c r="W54" s="158">
        <v>1.2828904289752348</v>
      </c>
      <c r="X54" s="50">
        <v>1.1852223259910586</v>
      </c>
      <c r="Y54" s="50">
        <v>1.4371230310595875</v>
      </c>
      <c r="Z54" s="50">
        <v>1.481566009958776</v>
      </c>
      <c r="AA54" s="50">
        <v>1.4939186322547713</v>
      </c>
      <c r="AB54" s="158">
        <v>1.4939186322547713</v>
      </c>
      <c r="AC54" s="50">
        <v>1.3440765124247196</v>
      </c>
      <c r="AD54" s="50">
        <v>1.2279185208033401</v>
      </c>
      <c r="AE54" s="50">
        <v>1.2235007414149182</v>
      </c>
      <c r="AF54" s="50">
        <v>1.4555759275949158</v>
      </c>
      <c r="AG54" s="158">
        <v>1.4555759275949158</v>
      </c>
      <c r="AH54" s="47">
        <v>1.1694506449540552</v>
      </c>
      <c r="AI54" s="47">
        <v>1.2154708141469912</v>
      </c>
      <c r="AJ54" s="47">
        <v>1.3340418528312592</v>
      </c>
      <c r="AK54" s="47">
        <v>1.3828038628404888</v>
      </c>
      <c r="AL54" s="158">
        <v>1.3828038628404888</v>
      </c>
      <c r="AM54" s="78">
        <v>1.2477625645758148</v>
      </c>
      <c r="AN54" s="78">
        <v>1.4062827639839195</v>
      </c>
      <c r="AO54" s="78">
        <v>1.4101055337111847</v>
      </c>
      <c r="AP54" s="190">
        <v>1.5357164916716775</v>
      </c>
      <c r="AQ54" s="189">
        <v>1.5357164916716775</v>
      </c>
      <c r="AR54" s="190">
        <v>1.6595136838003319</v>
      </c>
      <c r="AS54" s="190">
        <v>1.6175495661645611</v>
      </c>
      <c r="AT54" s="190">
        <v>1.638847887386065</v>
      </c>
      <c r="AU54" s="190">
        <v>1.7378487609406492</v>
      </c>
      <c r="AV54" s="189">
        <v>1.7378487609406492</v>
      </c>
      <c r="AW54" s="78">
        <v>1.6207991877794994</v>
      </c>
      <c r="AX54" s="158">
        <v>1.6207991877794994</v>
      </c>
      <c r="AY54" s="78">
        <v>1.7669705394368647</v>
      </c>
      <c r="AZ54" s="78">
        <v>1.7228756925231443</v>
      </c>
      <c r="BA54" s="78">
        <v>1.7074452220225829</v>
      </c>
      <c r="BB54" s="78">
        <v>1.8516165328144951</v>
      </c>
      <c r="BC54" s="158">
        <v>1.8516165328144951</v>
      </c>
      <c r="BD54" s="78">
        <v>2.052282878041066</v>
      </c>
      <c r="BE54" s="78">
        <v>2.1987811443881622</v>
      </c>
      <c r="BF54" s="78">
        <v>2.0914896736161985</v>
      </c>
      <c r="BG54" s="78">
        <v>2.0044157779732932</v>
      </c>
      <c r="BH54" s="158">
        <v>2.0044157779732932</v>
      </c>
      <c r="BI54" s="78">
        <v>1.9303722439383546</v>
      </c>
      <c r="BJ54" s="78">
        <v>1.8700419172613847</v>
      </c>
      <c r="BK54" s="78">
        <v>1.7304807111066201</v>
      </c>
      <c r="BL54" s="78">
        <v>1.957039700988807</v>
      </c>
      <c r="BM54" s="158">
        <v>1.957039700988807</v>
      </c>
      <c r="BN54" s="78">
        <v>1.9725224875348681</v>
      </c>
      <c r="BO54" s="78">
        <v>2.0491060182632603</v>
      </c>
      <c r="BP54" s="78">
        <v>1.9383464948842821</v>
      </c>
      <c r="BQ54" s="78">
        <v>1.9316487859877174</v>
      </c>
      <c r="BR54" s="158">
        <v>1.9316487859877174</v>
      </c>
      <c r="BS54" s="78">
        <v>1.9381715537788275</v>
      </c>
      <c r="BT54" s="78">
        <v>2.0320102946928884</v>
      </c>
      <c r="BU54" s="78">
        <v>2.0945323423490181</v>
      </c>
      <c r="BV54" s="78">
        <v>2.0701333383096991</v>
      </c>
      <c r="BW54" s="158">
        <v>2.0701333383096991</v>
      </c>
      <c r="BX54" s="78">
        <v>1.9286523376007243</v>
      </c>
      <c r="BY54" s="78">
        <v>1.8181529600906914</v>
      </c>
      <c r="BZ54" s="78">
        <v>1.604456749070085</v>
      </c>
      <c r="CA54" s="78">
        <v>1.5523965138670892</v>
      </c>
      <c r="CB54" s="158">
        <v>1.5523965138670892</v>
      </c>
    </row>
    <row r="55" spans="2:80" x14ac:dyDescent="0.35">
      <c r="B55" s="29" t="s">
        <v>69</v>
      </c>
      <c r="D55" s="47"/>
      <c r="E55" s="47"/>
      <c r="F55" s="47"/>
      <c r="G55" s="47">
        <v>1.0216734473593327</v>
      </c>
      <c r="H55" s="158">
        <v>1.0216734473593327</v>
      </c>
      <c r="I55" s="47">
        <v>1.1156409757750609</v>
      </c>
      <c r="J55" s="47">
        <v>1.1766731439280942</v>
      </c>
      <c r="K55" s="47">
        <v>0.92276173225553759</v>
      </c>
      <c r="L55" s="47">
        <v>1.0572493196133579</v>
      </c>
      <c r="M55" s="158">
        <v>1.0572493196133579</v>
      </c>
      <c r="N55" s="47">
        <v>1.2004268108542235</v>
      </c>
      <c r="O55" s="47">
        <v>1.172392605560808</v>
      </c>
      <c r="P55" s="47">
        <v>1.0140632359010149</v>
      </c>
      <c r="Q55" s="47">
        <v>1.2140362019836601</v>
      </c>
      <c r="R55" s="158">
        <v>1.2140362019836601</v>
      </c>
      <c r="S55" s="47">
        <v>1.2022712221488985</v>
      </c>
      <c r="T55" s="47">
        <v>1.2121479150997192</v>
      </c>
      <c r="U55" s="47">
        <v>1.2737090755722689</v>
      </c>
      <c r="V55" s="47">
        <v>1.1177362434172242</v>
      </c>
      <c r="W55" s="158">
        <v>1.1177362434172242</v>
      </c>
      <c r="X55" s="47">
        <v>1.1043891101355716</v>
      </c>
      <c r="Y55" s="47">
        <v>1.2758888501443171</v>
      </c>
      <c r="Z55" s="47">
        <v>1.2839460958758568</v>
      </c>
      <c r="AA55" s="47">
        <v>1.266407214446611</v>
      </c>
      <c r="AB55" s="158">
        <v>1.266407214446611</v>
      </c>
      <c r="AC55" s="47">
        <v>1.1400550569963781</v>
      </c>
      <c r="AD55" s="47">
        <v>1.0493083206637346</v>
      </c>
      <c r="AE55" s="47">
        <v>1.0865841026618674</v>
      </c>
      <c r="AF55" s="47">
        <v>1.2309615300263907</v>
      </c>
      <c r="AG55" s="158">
        <v>1.2309615300263907</v>
      </c>
      <c r="AH55" s="47">
        <v>1.0045246290427494</v>
      </c>
      <c r="AI55" s="47">
        <v>1.0986488248381714</v>
      </c>
      <c r="AJ55" s="47">
        <v>1.1939085107159759</v>
      </c>
      <c r="AK55" s="47">
        <v>1.1707330532925659</v>
      </c>
      <c r="AL55" s="158">
        <v>1.1707330532925659</v>
      </c>
      <c r="AM55" s="78">
        <v>1.0346240966590219</v>
      </c>
      <c r="AN55" s="78">
        <v>1.1886609868474167</v>
      </c>
      <c r="AO55" s="78">
        <v>1.2576318055331814</v>
      </c>
      <c r="AP55" s="190">
        <v>1.3886738533894398</v>
      </c>
      <c r="AQ55" s="189">
        <v>1.3886738533894398</v>
      </c>
      <c r="AR55" s="190">
        <v>1.5365007492197227</v>
      </c>
      <c r="AS55" s="190">
        <v>1.5566921444345041</v>
      </c>
      <c r="AT55" s="190">
        <v>1.5642355287163856</v>
      </c>
      <c r="AU55" s="190">
        <v>1.6478079120152187</v>
      </c>
      <c r="AV55" s="189">
        <v>1.6478079120152187</v>
      </c>
      <c r="AW55" s="78">
        <v>1.4656100041057734</v>
      </c>
      <c r="AX55" s="158">
        <v>1.4656100041057734</v>
      </c>
      <c r="AY55" s="78">
        <v>1.635992269419922</v>
      </c>
      <c r="AZ55" s="78">
        <v>1.6580555628643303</v>
      </c>
      <c r="BA55" s="78">
        <v>1.6297098102769723</v>
      </c>
      <c r="BB55" s="78">
        <v>1.7556811854780914</v>
      </c>
      <c r="BC55" s="158">
        <v>1.7556811854780914</v>
      </c>
      <c r="BD55" s="78">
        <v>1.8537525418626728</v>
      </c>
      <c r="BE55" s="78">
        <v>1.9091757125714837</v>
      </c>
      <c r="BF55" s="78">
        <v>1.7822488711440556</v>
      </c>
      <c r="BG55" s="78">
        <v>1.6431457811436494</v>
      </c>
      <c r="BH55" s="158">
        <v>1.6431457811436494</v>
      </c>
      <c r="BI55" s="78">
        <v>1.5698471134177794</v>
      </c>
      <c r="BJ55" s="78">
        <v>1.5211699939741385</v>
      </c>
      <c r="BK55" s="78">
        <v>1.4390073813772442</v>
      </c>
      <c r="BL55" s="78">
        <v>1.5732221015697723</v>
      </c>
      <c r="BM55" s="158">
        <v>1.5732221015697723</v>
      </c>
      <c r="BN55" s="78">
        <v>1.6125314615293032</v>
      </c>
      <c r="BO55" s="78">
        <v>1.7139891600374986</v>
      </c>
      <c r="BP55" s="78">
        <v>1.7083407721430246</v>
      </c>
      <c r="BQ55" s="78">
        <v>1.6475077124142157</v>
      </c>
      <c r="BR55" s="158">
        <v>1.6475077124142157</v>
      </c>
      <c r="BS55" s="78">
        <v>1.6073926075850273</v>
      </c>
      <c r="BT55" s="78">
        <v>1.7032850909469484</v>
      </c>
      <c r="BU55" s="78">
        <v>1.7742151404141655</v>
      </c>
      <c r="BV55" s="78">
        <v>1.7890848131994284</v>
      </c>
      <c r="BW55" s="158">
        <v>1.7890848131994284</v>
      </c>
      <c r="BX55" s="78">
        <v>1.6428451765581338</v>
      </c>
      <c r="BY55" s="78">
        <v>1.5199994634861553</v>
      </c>
      <c r="BZ55" s="78">
        <v>1.4152193221931531</v>
      </c>
      <c r="CA55" s="78">
        <v>1.4063790541228749</v>
      </c>
      <c r="CB55" s="158">
        <v>1.4063790541228749</v>
      </c>
    </row>
    <row r="56" spans="2:80" x14ac:dyDescent="0.35">
      <c r="B56" s="29" t="s">
        <v>152</v>
      </c>
      <c r="D56" s="47"/>
      <c r="E56" s="47"/>
      <c r="F56" s="47"/>
      <c r="G56" s="47">
        <v>4.6234001391511166</v>
      </c>
      <c r="H56" s="158">
        <v>4.6234001391511166</v>
      </c>
      <c r="I56" s="47">
        <v>4.4444911689126609</v>
      </c>
      <c r="J56" s="47">
        <v>3.923400882389275</v>
      </c>
      <c r="K56" s="47">
        <v>3.318198471472213</v>
      </c>
      <c r="L56" s="47">
        <v>3.8802293949529658</v>
      </c>
      <c r="M56" s="158">
        <v>3.8802293949529658</v>
      </c>
      <c r="N56" s="47">
        <v>4.3821853963869559</v>
      </c>
      <c r="O56" s="47">
        <v>4.2241016102471898</v>
      </c>
      <c r="P56" s="47">
        <v>3.4744054495466505</v>
      </c>
      <c r="Q56" s="47">
        <v>3.310878148712654</v>
      </c>
      <c r="R56" s="158">
        <v>3.310878148712654</v>
      </c>
      <c r="S56" s="47">
        <v>2.9286981175419831</v>
      </c>
      <c r="T56" s="47">
        <v>2.951358455328327</v>
      </c>
      <c r="U56" s="47">
        <v>3.8430411088909908</v>
      </c>
      <c r="V56" s="47">
        <v>2.4334124098488363</v>
      </c>
      <c r="W56" s="158">
        <v>2.4334124098488363</v>
      </c>
      <c r="X56" s="50">
        <v>2.6875997971828132</v>
      </c>
      <c r="Y56" s="50">
        <v>3.8098104562674404</v>
      </c>
      <c r="Z56" s="50">
        <v>3.7635830717091414</v>
      </c>
      <c r="AA56" s="50">
        <v>6.5528987311435714</v>
      </c>
      <c r="AB56" s="158">
        <v>6.5528987311435714</v>
      </c>
      <c r="AC56" s="50">
        <v>5.4425601171450424</v>
      </c>
      <c r="AD56" s="50">
        <v>3.7475852392846609</v>
      </c>
      <c r="AE56" s="50">
        <v>3.9904834446563027</v>
      </c>
      <c r="AF56" s="50">
        <v>5.1113739602128696</v>
      </c>
      <c r="AG56" s="158">
        <v>5.1113739602128696</v>
      </c>
      <c r="AH56" s="50">
        <v>4.2736217918700294</v>
      </c>
      <c r="AI56" s="50">
        <v>5.7075826835407781</v>
      </c>
      <c r="AJ56" s="50">
        <v>6.6710607543436833</v>
      </c>
      <c r="AK56" s="50">
        <v>5.4271990568004531</v>
      </c>
      <c r="AL56" s="158">
        <v>5.4271990568004531</v>
      </c>
      <c r="AM56" s="78">
        <v>4.894966027023929</v>
      </c>
      <c r="AN56" s="78">
        <v>4.8642083665167108</v>
      </c>
      <c r="AO56" s="78">
        <v>4.6261224380647308</v>
      </c>
      <c r="AP56" s="190">
        <v>6.0304292176987193</v>
      </c>
      <c r="AQ56" s="189">
        <v>6.0304292176987193</v>
      </c>
      <c r="AR56" s="190">
        <v>8.5755045725548946</v>
      </c>
      <c r="AS56" s="190">
        <v>11.0128880250934</v>
      </c>
      <c r="AT56" s="190">
        <v>16.346981174163716</v>
      </c>
      <c r="AU56" s="190">
        <v>19.082123840381069</v>
      </c>
      <c r="AV56" s="189">
        <v>19.082123840381069</v>
      </c>
      <c r="AW56" s="78">
        <v>6.5452013907765272</v>
      </c>
      <c r="AX56" s="158">
        <v>6.5452013907765272</v>
      </c>
      <c r="AY56" s="78"/>
      <c r="AZ56" s="78"/>
      <c r="BA56" s="78"/>
      <c r="BB56" s="78">
        <v>23.820340181062832</v>
      </c>
      <c r="BC56" s="158">
        <v>23.820340181062836</v>
      </c>
      <c r="BD56" s="78">
        <v>22.753192263272737</v>
      </c>
      <c r="BE56" s="78">
        <v>48.752837738949637</v>
      </c>
      <c r="BF56" s="78">
        <v>20.491453704006862</v>
      </c>
      <c r="BG56" s="78">
        <v>9.7312945332951042</v>
      </c>
      <c r="BH56" s="158">
        <v>9.7312945332951042</v>
      </c>
      <c r="BI56" s="78">
        <v>7.3715964296791041</v>
      </c>
      <c r="BJ56" s="78">
        <v>5.6683286529942762</v>
      </c>
      <c r="BK56" s="78">
        <v>5.277607318218168</v>
      </c>
      <c r="BL56" s="78">
        <v>6.1913755973782489</v>
      </c>
      <c r="BM56" s="158">
        <v>6.1913755973782489</v>
      </c>
      <c r="BN56" s="78">
        <v>7.3190075673845119</v>
      </c>
      <c r="BO56" s="78">
        <v>9.9766575889322571</v>
      </c>
      <c r="BP56" s="78">
        <v>10.136661991932973</v>
      </c>
      <c r="BQ56" s="78">
        <v>8.7756824156073918</v>
      </c>
      <c r="BR56" s="158">
        <v>8.7756824156073918</v>
      </c>
      <c r="BS56" s="78">
        <v>8.3400092029926292</v>
      </c>
      <c r="BT56" s="78">
        <v>8.66</v>
      </c>
      <c r="BU56" s="78">
        <v>11.411413656032877</v>
      </c>
      <c r="BV56" s="78">
        <v>9.4823653640968857</v>
      </c>
      <c r="BW56" s="158">
        <v>9.4823653640968857</v>
      </c>
      <c r="BX56" s="78">
        <v>8.6024111454511534</v>
      </c>
      <c r="BY56" s="78">
        <v>7.1041494442080406</v>
      </c>
      <c r="BZ56" s="78">
        <v>5.601631396699017</v>
      </c>
      <c r="CA56" s="78">
        <v>6.9001431504198933</v>
      </c>
      <c r="CB56" s="158">
        <v>6.9001431504198933</v>
      </c>
    </row>
    <row r="57" spans="2:80" x14ac:dyDescent="0.35">
      <c r="B57" s="29" t="s">
        <v>153</v>
      </c>
      <c r="D57" s="47"/>
      <c r="E57" s="47"/>
      <c r="F57" s="47"/>
      <c r="G57" s="47">
        <v>3.4066421158102282</v>
      </c>
      <c r="H57" s="158">
        <v>3.4066421158102282</v>
      </c>
      <c r="I57" s="47">
        <v>3.3668638462643714</v>
      </c>
      <c r="J57" s="47">
        <v>3.2950442524845518</v>
      </c>
      <c r="K57" s="47">
        <v>2.5140105384646541</v>
      </c>
      <c r="L57" s="47">
        <v>2.9109594711673896</v>
      </c>
      <c r="M57" s="158">
        <v>2.9109594711673896</v>
      </c>
      <c r="N57" s="47">
        <v>3.7735738346983401</v>
      </c>
      <c r="O57" s="47">
        <v>3.3733455099003158</v>
      </c>
      <c r="P57" s="47">
        <v>2.6542706988345053</v>
      </c>
      <c r="Q57" s="47">
        <v>2.3942274291407393</v>
      </c>
      <c r="R57" s="158">
        <v>2.3942274291407393</v>
      </c>
      <c r="S57" s="47">
        <v>2.2874231519460784</v>
      </c>
      <c r="T57" s="47">
        <v>2.2822351898734303</v>
      </c>
      <c r="U57" s="47">
        <v>2.9485860621024287</v>
      </c>
      <c r="V57" s="47">
        <v>1.7822590827711535</v>
      </c>
      <c r="W57" s="158">
        <v>1.7822590827711535</v>
      </c>
      <c r="X57" s="50">
        <v>1.8625413837138156</v>
      </c>
      <c r="Y57" s="50">
        <v>3.2498244768668227</v>
      </c>
      <c r="Z57" s="50">
        <v>3.2674441729066834</v>
      </c>
      <c r="AA57" s="50">
        <v>5.7056986176264184</v>
      </c>
      <c r="AB57" s="158">
        <v>5.7056986176264184</v>
      </c>
      <c r="AC57" s="50">
        <v>4.7015434783507004</v>
      </c>
      <c r="AD57" s="50">
        <v>3.3469964099581042</v>
      </c>
      <c r="AE57" s="50">
        <v>3.4998615343413921</v>
      </c>
      <c r="AF57" s="50">
        <v>4.5163002524677083</v>
      </c>
      <c r="AG57" s="158">
        <v>4.5163002524677083</v>
      </c>
      <c r="AH57" s="50">
        <v>3.6789019784449981</v>
      </c>
      <c r="AI57" s="50">
        <v>4.84798067785065</v>
      </c>
      <c r="AJ57" s="50">
        <v>5.5910218796074851</v>
      </c>
      <c r="AK57" s="50">
        <v>4.727640127408538</v>
      </c>
      <c r="AL57" s="158">
        <v>4.727640127408538</v>
      </c>
      <c r="AM57" s="70">
        <v>4.0781105231978012</v>
      </c>
      <c r="AN57" s="70">
        <v>4.3127611987918311</v>
      </c>
      <c r="AO57" s="70">
        <v>3.839384449223131</v>
      </c>
      <c r="AP57" s="194">
        <v>4.9777254002824618</v>
      </c>
      <c r="AQ57" s="189">
        <v>4.9777254002824618</v>
      </c>
      <c r="AR57" s="194">
        <v>6.9986768404196882</v>
      </c>
      <c r="AS57" s="194">
        <v>8.952174259274182</v>
      </c>
      <c r="AT57" s="194">
        <v>13.210728869615288</v>
      </c>
      <c r="AU57" s="194">
        <v>15.49773305314644</v>
      </c>
      <c r="AV57" s="189">
        <v>15.49773305314644</v>
      </c>
      <c r="AW57" s="70">
        <v>5.4026362032759909</v>
      </c>
      <c r="AX57" s="158">
        <v>5.4026362032759909</v>
      </c>
      <c r="AY57" s="70"/>
      <c r="AZ57" s="70"/>
      <c r="BA57" s="70"/>
      <c r="BB57" s="70">
        <v>19.345921682996352</v>
      </c>
      <c r="BC57" s="158">
        <v>19.345921682996355</v>
      </c>
      <c r="BD57" s="70">
        <v>19.596494933416842</v>
      </c>
      <c r="BE57" s="70">
        <v>44.007326845241266</v>
      </c>
      <c r="BF57" s="70">
        <v>18.542862635316613</v>
      </c>
      <c r="BG57" s="70">
        <v>8.7129654072166591</v>
      </c>
      <c r="BH57" s="158">
        <v>8.7129654072166591</v>
      </c>
      <c r="BI57" s="70">
        <v>6.7930608955072262</v>
      </c>
      <c r="BJ57" s="70">
        <v>5.4047127738523901</v>
      </c>
      <c r="BK57" s="70">
        <v>4.9331238750869701</v>
      </c>
      <c r="BL57" s="70">
        <v>5.7649730063671827</v>
      </c>
      <c r="BM57" s="158">
        <v>5.7649730063671827</v>
      </c>
      <c r="BN57" s="70">
        <v>6.902580667041974</v>
      </c>
      <c r="BO57" s="70">
        <v>9.6960278802732205</v>
      </c>
      <c r="BP57" s="70">
        <v>9.2858141520076956</v>
      </c>
      <c r="BQ57" s="70">
        <v>8.1744034367787464</v>
      </c>
      <c r="BR57" s="158">
        <v>8.1744034367787464</v>
      </c>
      <c r="BS57" s="70">
        <v>8.0300911134377273</v>
      </c>
      <c r="BT57" s="70">
        <v>8.4663923765189697</v>
      </c>
      <c r="BU57" s="70">
        <v>11.006035796249915</v>
      </c>
      <c r="BV57" s="70">
        <v>8.8210387400116677</v>
      </c>
      <c r="BW57" s="158">
        <v>8.8210387400116677</v>
      </c>
      <c r="BX57" s="78">
        <v>7.8668960640752772</v>
      </c>
      <c r="BY57" s="78">
        <v>6.6191014512917423</v>
      </c>
      <c r="BZ57" s="78">
        <v>4.9591124868053642</v>
      </c>
      <c r="CA57" s="78">
        <v>5.8105224376643907</v>
      </c>
      <c r="CB57" s="158">
        <v>5.8105224376643907</v>
      </c>
    </row>
    <row r="58" spans="2:80" x14ac:dyDescent="0.35">
      <c r="B58" s="29" t="s">
        <v>70</v>
      </c>
      <c r="D58" s="49"/>
      <c r="E58" s="49"/>
      <c r="F58" s="49"/>
      <c r="G58" s="49">
        <v>0.41499723345779943</v>
      </c>
      <c r="H58" s="156">
        <v>0.41499723345779943</v>
      </c>
      <c r="I58" s="49">
        <v>0.44228194520938302</v>
      </c>
      <c r="J58" s="49">
        <v>0.4643578076010908</v>
      </c>
      <c r="K58" s="49">
        <v>0.47165081271389625</v>
      </c>
      <c r="L58" s="49">
        <v>0.66772576519107085</v>
      </c>
      <c r="M58" s="156">
        <v>0.66772576519107085</v>
      </c>
      <c r="N58" s="49">
        <v>0.67490670464456903</v>
      </c>
      <c r="O58" s="49">
        <v>0.64375768999672678</v>
      </c>
      <c r="P58" s="49">
        <v>0.57136163681292595</v>
      </c>
      <c r="Q58" s="49">
        <v>0.64229959910577139</v>
      </c>
      <c r="R58" s="156">
        <v>0.64229959910577139</v>
      </c>
      <c r="S58" s="49">
        <v>0.61606347906070635</v>
      </c>
      <c r="T58" s="49">
        <v>0.51384771050832123</v>
      </c>
      <c r="U58" s="49">
        <v>0.52301480183110438</v>
      </c>
      <c r="V58" s="49">
        <v>0.60230617284182486</v>
      </c>
      <c r="W58" s="156">
        <v>0.60230617284182486</v>
      </c>
      <c r="X58" s="49">
        <v>0.62589956921804701</v>
      </c>
      <c r="Y58" s="49">
        <v>0.55917103234307342</v>
      </c>
      <c r="Z58" s="49">
        <v>0.53139732799813055</v>
      </c>
      <c r="AA58" s="49">
        <v>0.53777397220280754</v>
      </c>
      <c r="AB58" s="156">
        <v>0.53777397220280754</v>
      </c>
      <c r="AC58" s="49">
        <v>0.59378560128284108</v>
      </c>
      <c r="AD58" s="49">
        <v>0.5001755864744184</v>
      </c>
      <c r="AE58" s="49">
        <v>0.50429975495015777</v>
      </c>
      <c r="AF58" s="49">
        <v>0.5025285628618803</v>
      </c>
      <c r="AG58" s="156">
        <v>0.5025285628618803</v>
      </c>
      <c r="AH58" s="49">
        <v>0.43467877095128765</v>
      </c>
      <c r="AI58" s="49">
        <v>0.47810565538652933</v>
      </c>
      <c r="AJ58" s="49">
        <v>0.56356963654538683</v>
      </c>
      <c r="AK58" s="49">
        <v>0.50578991109755855</v>
      </c>
      <c r="AL58" s="156">
        <v>0.50578991109755855</v>
      </c>
      <c r="AM58" s="76">
        <v>0.53128928707255307</v>
      </c>
      <c r="AN58" s="76">
        <v>0.38408869295910381</v>
      </c>
      <c r="AO58" s="76">
        <v>0.36500525438594056</v>
      </c>
      <c r="AP58" s="175">
        <v>0.37700970183763322</v>
      </c>
      <c r="AQ58" s="176">
        <v>0.37700970183763322</v>
      </c>
      <c r="AR58" s="175">
        <v>0.39439345811167364</v>
      </c>
      <c r="AS58" s="175">
        <v>0.36417565477590191</v>
      </c>
      <c r="AT58" s="175">
        <v>0.38569972940370834</v>
      </c>
      <c r="AU58" s="175">
        <v>0.48194647849033134</v>
      </c>
      <c r="AV58" s="176">
        <v>0.48194647849033134</v>
      </c>
      <c r="AW58" s="76">
        <v>0.37700970183763322</v>
      </c>
      <c r="AX58" s="156">
        <v>0.37700970183763322</v>
      </c>
      <c r="AY58" s="76">
        <v>0.39439345811167364</v>
      </c>
      <c r="AZ58" s="76">
        <v>0.36417565477590191</v>
      </c>
      <c r="BA58" s="76">
        <v>0.38569972940370828</v>
      </c>
      <c r="BB58" s="76">
        <v>0.48194647849033123</v>
      </c>
      <c r="BC58" s="156">
        <v>0.48194647849033123</v>
      </c>
      <c r="BD58" s="76">
        <v>0.45243853304162845</v>
      </c>
      <c r="BE58" s="76">
        <v>0.59515756565331113</v>
      </c>
      <c r="BF58" s="76">
        <v>0.66965322862439636</v>
      </c>
      <c r="BG58" s="76">
        <v>0.51676441424482877</v>
      </c>
      <c r="BH58" s="156">
        <v>0.51676441424482877</v>
      </c>
      <c r="BI58" s="76">
        <v>0.48441077668814514</v>
      </c>
      <c r="BJ58" s="76">
        <v>0.43444417392787443</v>
      </c>
      <c r="BK58" s="76">
        <v>0.59677366710167834</v>
      </c>
      <c r="BL58" s="76">
        <v>0.56231941367790306</v>
      </c>
      <c r="BM58" s="156">
        <v>0.56231941367790306</v>
      </c>
      <c r="BN58" s="76">
        <v>0.66164969465973322</v>
      </c>
      <c r="BO58" s="76">
        <v>0.70383701091134887</v>
      </c>
      <c r="BP58" s="76">
        <v>0.71462190659307123</v>
      </c>
      <c r="BQ58" s="76">
        <v>0.60863959102268206</v>
      </c>
      <c r="BR58" s="156">
        <v>0.60863959102268206</v>
      </c>
      <c r="BS58" s="76">
        <v>0.62615245352604665</v>
      </c>
      <c r="BT58" s="76">
        <v>0.71062706577696511</v>
      </c>
      <c r="BU58" s="76">
        <v>0.69963121141738782</v>
      </c>
      <c r="BV58" s="76">
        <v>0.68190898638154551</v>
      </c>
      <c r="BW58" s="156">
        <v>0.68190898638154551</v>
      </c>
      <c r="BX58" s="76">
        <v>0.66376310471857358</v>
      </c>
      <c r="BY58" s="76">
        <v>0.67195914495429032</v>
      </c>
      <c r="BZ58" s="76">
        <v>0.67728504881084151</v>
      </c>
      <c r="CA58" s="76">
        <v>0.58874481899331588</v>
      </c>
      <c r="CB58" s="156">
        <v>0.58874481899331588</v>
      </c>
    </row>
    <row r="59" spans="2:80" x14ac:dyDescent="0.35">
      <c r="B59" s="42" t="s">
        <v>71</v>
      </c>
      <c r="C59" s="31"/>
      <c r="D59" s="52"/>
      <c r="E59" s="52"/>
      <c r="F59" s="52"/>
      <c r="G59" s="52">
        <v>0.58500276654220051</v>
      </c>
      <c r="H59" s="162">
        <v>0.58500276654220051</v>
      </c>
      <c r="I59" s="52">
        <v>0.55771805479061698</v>
      </c>
      <c r="J59" s="52">
        <v>0.5356421923989092</v>
      </c>
      <c r="K59" s="52">
        <v>0.52834918728610381</v>
      </c>
      <c r="L59" s="52">
        <v>0.3322742348089292</v>
      </c>
      <c r="M59" s="162">
        <v>0.3322742348089292</v>
      </c>
      <c r="N59" s="52">
        <v>0.32509329535543097</v>
      </c>
      <c r="O59" s="52">
        <v>0.35624231000327322</v>
      </c>
      <c r="P59" s="52">
        <v>0.4286383631870741</v>
      </c>
      <c r="Q59" s="52">
        <v>0.35770040089422855</v>
      </c>
      <c r="R59" s="162">
        <v>0.35770040089422855</v>
      </c>
      <c r="S59" s="52">
        <v>0.38393652093929359</v>
      </c>
      <c r="T59" s="52">
        <v>0.48615228949167882</v>
      </c>
      <c r="U59" s="52">
        <v>0.47698519816889567</v>
      </c>
      <c r="V59" s="52">
        <v>0.39769382715817519</v>
      </c>
      <c r="W59" s="162">
        <v>0.39769382715817519</v>
      </c>
      <c r="X59" s="52">
        <v>0.37410043078195299</v>
      </c>
      <c r="Y59" s="52">
        <v>0.44082896765692664</v>
      </c>
      <c r="Z59" s="52">
        <v>0.46860267200186939</v>
      </c>
      <c r="AA59" s="52">
        <v>0.46222602779719252</v>
      </c>
      <c r="AB59" s="162">
        <v>0.46222602779719252</v>
      </c>
      <c r="AC59" s="52">
        <v>0.40621439871715898</v>
      </c>
      <c r="AD59" s="52">
        <v>0.49982441352558155</v>
      </c>
      <c r="AE59" s="52">
        <v>0.49570024504984223</v>
      </c>
      <c r="AF59" s="52">
        <v>0.4974714371381197</v>
      </c>
      <c r="AG59" s="162">
        <v>0.4974714371381197</v>
      </c>
      <c r="AH59" s="52">
        <v>0.5653212290487124</v>
      </c>
      <c r="AI59" s="52">
        <v>0.52189434461347062</v>
      </c>
      <c r="AJ59" s="52">
        <v>0.43643036345461311</v>
      </c>
      <c r="AK59" s="52">
        <v>0.49421008890244139</v>
      </c>
      <c r="AL59" s="162">
        <v>0.49421008890244139</v>
      </c>
      <c r="AM59" s="79">
        <v>0.46871071292744693</v>
      </c>
      <c r="AN59" s="79">
        <v>0.61591130704089625</v>
      </c>
      <c r="AO59" s="79">
        <v>0.63499474561405933</v>
      </c>
      <c r="AP59" s="196">
        <v>0.62299029816236662</v>
      </c>
      <c r="AQ59" s="197">
        <v>0.62299029816236662</v>
      </c>
      <c r="AR59" s="196">
        <v>0.6056065418883263</v>
      </c>
      <c r="AS59" s="196">
        <v>0.63582434522409792</v>
      </c>
      <c r="AT59" s="196">
        <v>0.61430027059629155</v>
      </c>
      <c r="AU59" s="196">
        <v>0.51805352150966888</v>
      </c>
      <c r="AV59" s="197">
        <v>0.51805352150966888</v>
      </c>
      <c r="AW59" s="79">
        <v>0.62299029816236662</v>
      </c>
      <c r="AX59" s="162">
        <v>0.62299029816236662</v>
      </c>
      <c r="AY59" s="79">
        <v>0.6056065418883263</v>
      </c>
      <c r="AZ59" s="79">
        <v>0.63582434522409792</v>
      </c>
      <c r="BA59" s="79">
        <v>0.61430027059629166</v>
      </c>
      <c r="BB59" s="79">
        <v>0.51805352150966877</v>
      </c>
      <c r="BC59" s="162">
        <v>0.51805352150966877</v>
      </c>
      <c r="BD59" s="79">
        <v>0.54756146695837138</v>
      </c>
      <c r="BE59" s="79">
        <v>0.40484243434668871</v>
      </c>
      <c r="BF59" s="79">
        <v>0.33034677137560353</v>
      </c>
      <c r="BG59" s="79">
        <v>0.48323558575517117</v>
      </c>
      <c r="BH59" s="162">
        <v>0.48323558575517117</v>
      </c>
      <c r="BI59" s="79">
        <v>0.51558922331185486</v>
      </c>
      <c r="BJ59" s="79">
        <v>0.56555582607212551</v>
      </c>
      <c r="BK59" s="79">
        <v>0.40322633289832166</v>
      </c>
      <c r="BL59" s="79">
        <v>0.43768058632209689</v>
      </c>
      <c r="BM59" s="162">
        <v>0.43768058632209689</v>
      </c>
      <c r="BN59" s="79">
        <v>0.33835030534026672</v>
      </c>
      <c r="BO59" s="79">
        <v>0.29616298908865113</v>
      </c>
      <c r="BP59" s="79">
        <v>0.28537809340692871</v>
      </c>
      <c r="BQ59" s="79">
        <v>0.39136040897731794</v>
      </c>
      <c r="BR59" s="162">
        <v>0.39136040897731794</v>
      </c>
      <c r="BS59" s="79">
        <v>0.3738475464739533</v>
      </c>
      <c r="BT59" s="79">
        <v>0.28937293422303489</v>
      </c>
      <c r="BU59" s="79">
        <v>0.30036878858261212</v>
      </c>
      <c r="BV59" s="79">
        <v>0.31809101361845449</v>
      </c>
      <c r="BW59" s="162">
        <v>0.31809101361845449</v>
      </c>
      <c r="BX59" s="79">
        <v>0.33623689528142642</v>
      </c>
      <c r="BY59" s="79">
        <v>0.32804085504570951</v>
      </c>
      <c r="BZ59" s="79">
        <v>0.32271495118915844</v>
      </c>
      <c r="CA59" s="79">
        <v>0.41125518100668396</v>
      </c>
      <c r="CB59" s="162">
        <v>0.41125518100668396</v>
      </c>
    </row>
    <row r="60" spans="2:80" x14ac:dyDescent="0.35">
      <c r="AW60" s="68"/>
      <c r="AX60" s="68"/>
      <c r="BC60" s="68"/>
      <c r="BG60" s="68"/>
      <c r="BH60" s="68"/>
    </row>
    <row r="61" spans="2:80" x14ac:dyDescent="0.35">
      <c r="AX61" s="156" t="e">
        <f>+#REF!/AX4</f>
        <v>#REF!</v>
      </c>
    </row>
  </sheetData>
  <dataValidations disablePrompts="1" count="1">
    <dataValidation allowBlank="1" sqref="AC10" xr:uid="{956F7B40-B1FE-4313-87F3-7A29A214A28B}"/>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DA9AE-4B9D-425A-831A-6679EDCD4B7F}">
  <sheetPr>
    <tabColor rgb="FF00B0F0"/>
  </sheetPr>
  <dimension ref="A1:CA96"/>
  <sheetViews>
    <sheetView showGridLines="0" zoomScaleNormal="100" workbookViewId="0">
      <pane xSplit="7" ySplit="3" topLeftCell="BV4" activePane="bottomRight" state="frozen"/>
      <selection pane="topRight" activeCell="I1" sqref="I1"/>
      <selection pane="bottomLeft" activeCell="A4" sqref="A4"/>
      <selection pane="bottomRight"/>
    </sheetView>
  </sheetViews>
  <sheetFormatPr baseColWidth="10" defaultColWidth="11.453125" defaultRowHeight="14.5" outlineLevelCol="1" x14ac:dyDescent="0.35"/>
  <cols>
    <col min="1" max="1" width="62.26953125" style="23" bestFit="1" customWidth="1"/>
    <col min="2" max="2" width="5.08984375" style="81" customWidth="1"/>
    <col min="3" max="5" width="15.54296875" style="23" hidden="1" customWidth="1" outlineLevel="1"/>
    <col min="6" max="6" width="14.7265625" style="23" hidden="1" customWidth="1" outlineLevel="1"/>
    <col min="7" max="7" width="15.54296875" style="23" customWidth="1" collapsed="1"/>
    <col min="8" max="11" width="15.54296875" style="23" hidden="1" customWidth="1" outlineLevel="1"/>
    <col min="12" max="12" width="15.54296875" style="23" customWidth="1" collapsed="1"/>
    <col min="13" max="16" width="15.54296875" style="23" hidden="1" customWidth="1" outlineLevel="1"/>
    <col min="17" max="17" width="15.54296875" style="23" customWidth="1" collapsed="1"/>
    <col min="18" max="21" width="15.54296875" style="23" hidden="1" customWidth="1" outlineLevel="1"/>
    <col min="22" max="22" width="16" style="23" bestFit="1" customWidth="1" collapsed="1"/>
    <col min="23" max="26" width="15.54296875" style="23" hidden="1" customWidth="1" outlineLevel="1"/>
    <col min="27" max="27" width="16.54296875" style="23" bestFit="1" customWidth="1" collapsed="1"/>
    <col min="28" max="28" width="17.453125" style="23" hidden="1" customWidth="1" outlineLevel="1"/>
    <col min="29" max="30" width="15.54296875" style="23" hidden="1" customWidth="1" outlineLevel="1"/>
    <col min="31" max="31" width="15.453125" style="23" hidden="1" customWidth="1" outlineLevel="1"/>
    <col min="32" max="32" width="16" style="23" bestFit="1" customWidth="1" collapsed="1"/>
    <col min="33" max="33" width="16" style="23" hidden="1" customWidth="1" outlineLevel="1"/>
    <col min="34" max="36" width="15.1796875" style="23" hidden="1" customWidth="1" outlineLevel="1"/>
    <col min="37" max="37" width="16" style="23" bestFit="1" customWidth="1" collapsed="1"/>
    <col min="38" max="38" width="16" style="23" hidden="1" customWidth="1" outlineLevel="1"/>
    <col min="39" max="41" width="17.453125" style="23" hidden="1" customWidth="1" outlineLevel="1"/>
    <col min="42" max="42" width="17.453125" style="23" bestFit="1" customWidth="1" collapsed="1"/>
    <col min="43" max="45" width="16" style="23" hidden="1" customWidth="1" outlineLevel="1"/>
    <col min="46" max="46" width="17.453125" style="23" hidden="1" customWidth="1" outlineLevel="1"/>
    <col min="47" max="47" width="17.453125" style="23" bestFit="1" customWidth="1" collapsed="1"/>
    <col min="48" max="48" width="16" style="23" hidden="1" customWidth="1" outlineLevel="1"/>
    <col min="49" max="49" width="16" style="23" customWidth="1" collapsed="1"/>
    <col min="50" max="52" width="16" style="23" hidden="1" customWidth="1" outlineLevel="1"/>
    <col min="53" max="53" width="16" style="68" hidden="1" customWidth="1" outlineLevel="1"/>
    <col min="54" max="54" width="16" style="23" customWidth="1" collapsed="1"/>
    <col min="55" max="58" width="16" style="23" hidden="1" customWidth="1" outlineLevel="1"/>
    <col min="59" max="59" width="16" style="23" customWidth="1" collapsed="1"/>
    <col min="60" max="63" width="16" style="23" hidden="1" customWidth="1" outlineLevel="1"/>
    <col min="64" max="64" width="16" style="23" customWidth="1" collapsed="1"/>
    <col min="65" max="65" width="15.1796875" style="23" hidden="1" customWidth="1" outlineLevel="1"/>
    <col min="66" max="68" width="16" style="23" hidden="1" customWidth="1" outlineLevel="1"/>
    <col min="69" max="69" width="16" style="23" customWidth="1" collapsed="1"/>
    <col min="70" max="73" width="16" style="23" hidden="1" customWidth="1" outlineLevel="1"/>
    <col min="74" max="74" width="16" style="23" customWidth="1" collapsed="1"/>
    <col min="75" max="78" width="16" style="23" customWidth="1" outlineLevel="1"/>
    <col min="79" max="79" width="16" style="23" customWidth="1"/>
    <col min="80" max="16384" width="11.453125" style="23"/>
  </cols>
  <sheetData>
    <row r="1" spans="1:79" ht="15" thickBot="1" x14ac:dyDescent="0.4">
      <c r="BA1" s="23"/>
    </row>
    <row r="2" spans="1:79" s="81" customFormat="1" ht="30" customHeight="1" thickBot="1" x14ac:dyDescent="0.4">
      <c r="B2" s="145"/>
      <c r="C2" s="144" t="s">
        <v>28</v>
      </c>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40"/>
      <c r="BX2" s="233"/>
      <c r="BY2" s="233"/>
      <c r="BZ2" s="233"/>
      <c r="CA2" s="139"/>
    </row>
    <row r="3" spans="1:79" ht="30.65" customHeight="1" x14ac:dyDescent="0.35">
      <c r="A3" s="24" t="s">
        <v>29</v>
      </c>
      <c r="B3" s="230"/>
      <c r="C3" s="35" t="s">
        <v>30</v>
      </c>
      <c r="D3" s="35" t="s">
        <v>31</v>
      </c>
      <c r="E3" s="35" t="s">
        <v>32</v>
      </c>
      <c r="F3" s="35" t="s">
        <v>33</v>
      </c>
      <c r="G3" s="146" t="s">
        <v>34</v>
      </c>
      <c r="H3" s="35" t="s">
        <v>120</v>
      </c>
      <c r="I3" s="35" t="s">
        <v>121</v>
      </c>
      <c r="J3" s="35" t="s">
        <v>122</v>
      </c>
      <c r="K3" s="35" t="s">
        <v>123</v>
      </c>
      <c r="L3" s="146" t="s">
        <v>124</v>
      </c>
      <c r="M3" s="35" t="s">
        <v>132</v>
      </c>
      <c r="N3" s="35" t="s">
        <v>133</v>
      </c>
      <c r="O3" s="35" t="s">
        <v>134</v>
      </c>
      <c r="P3" s="35" t="s">
        <v>136</v>
      </c>
      <c r="Q3" s="146" t="s">
        <v>138</v>
      </c>
      <c r="R3" s="35" t="s">
        <v>141</v>
      </c>
      <c r="S3" s="35" t="s">
        <v>142</v>
      </c>
      <c r="T3" s="35" t="s">
        <v>143</v>
      </c>
      <c r="U3" s="35" t="s">
        <v>144</v>
      </c>
      <c r="V3" s="146" t="s">
        <v>145</v>
      </c>
      <c r="W3" s="35" t="s">
        <v>146</v>
      </c>
      <c r="X3" s="35" t="s">
        <v>147</v>
      </c>
      <c r="Y3" s="35" t="s">
        <v>148</v>
      </c>
      <c r="Z3" s="35" t="s">
        <v>149</v>
      </c>
      <c r="AA3" s="146" t="s">
        <v>150</v>
      </c>
      <c r="AB3" s="35" t="s">
        <v>159</v>
      </c>
      <c r="AC3" s="35" t="s">
        <v>160</v>
      </c>
      <c r="AD3" s="35" t="s">
        <v>161</v>
      </c>
      <c r="AE3" s="35" t="s">
        <v>162</v>
      </c>
      <c r="AF3" s="146" t="s">
        <v>163</v>
      </c>
      <c r="AG3" s="35" t="s">
        <v>164</v>
      </c>
      <c r="AH3" s="35" t="s">
        <v>166</v>
      </c>
      <c r="AI3" s="35" t="s">
        <v>167</v>
      </c>
      <c r="AJ3" s="35" t="s">
        <v>168</v>
      </c>
      <c r="AK3" s="146" t="s">
        <v>165</v>
      </c>
      <c r="AL3" s="80" t="s">
        <v>177</v>
      </c>
      <c r="AM3" s="80" t="s">
        <v>178</v>
      </c>
      <c r="AN3" s="80" t="s">
        <v>179</v>
      </c>
      <c r="AO3" s="167" t="s">
        <v>180</v>
      </c>
      <c r="AP3" s="168" t="s">
        <v>181</v>
      </c>
      <c r="AQ3" s="198" t="s">
        <v>173</v>
      </c>
      <c r="AR3" s="198" t="s">
        <v>174</v>
      </c>
      <c r="AS3" s="198" t="s">
        <v>175</v>
      </c>
      <c r="AT3" s="198" t="s">
        <v>183</v>
      </c>
      <c r="AU3" s="168" t="s">
        <v>184</v>
      </c>
      <c r="AV3" s="120" t="s">
        <v>196</v>
      </c>
      <c r="AW3" s="166" t="s">
        <v>195</v>
      </c>
      <c r="AX3" s="120" t="s">
        <v>185</v>
      </c>
      <c r="AY3" s="120" t="s">
        <v>186</v>
      </c>
      <c r="AZ3" s="120" t="s">
        <v>187</v>
      </c>
      <c r="BA3" s="120" t="s">
        <v>188</v>
      </c>
      <c r="BB3" s="166" t="s">
        <v>189</v>
      </c>
      <c r="BC3" s="80" t="s">
        <v>190</v>
      </c>
      <c r="BD3" s="80" t="s">
        <v>191</v>
      </c>
      <c r="BE3" s="80" t="s">
        <v>192</v>
      </c>
      <c r="BF3" s="80" t="s">
        <v>193</v>
      </c>
      <c r="BG3" s="146" t="s">
        <v>194</v>
      </c>
      <c r="BH3" s="80" t="s">
        <v>203</v>
      </c>
      <c r="BI3" s="80" t="s">
        <v>204</v>
      </c>
      <c r="BJ3" s="80" t="s">
        <v>206</v>
      </c>
      <c r="BK3" s="80" t="s">
        <v>207</v>
      </c>
      <c r="BL3" s="146" t="s">
        <v>208</v>
      </c>
      <c r="BM3" s="80" t="s">
        <v>209</v>
      </c>
      <c r="BN3" s="80" t="s">
        <v>210</v>
      </c>
      <c r="BO3" s="80" t="s">
        <v>211</v>
      </c>
      <c r="BP3" s="80" t="s">
        <v>212</v>
      </c>
      <c r="BQ3" s="146" t="s">
        <v>213</v>
      </c>
      <c r="BR3" s="80" t="s">
        <v>214</v>
      </c>
      <c r="BS3" s="80" t="s">
        <v>216</v>
      </c>
      <c r="BT3" s="80" t="s">
        <v>217</v>
      </c>
      <c r="BU3" s="80" t="s">
        <v>220</v>
      </c>
      <c r="BV3" s="146" t="s">
        <v>219</v>
      </c>
      <c r="BW3" s="96" t="s">
        <v>229</v>
      </c>
      <c r="BX3" s="96" t="s">
        <v>231</v>
      </c>
      <c r="BY3" s="96" t="s">
        <v>302</v>
      </c>
      <c r="BZ3" s="96" t="s">
        <v>303</v>
      </c>
      <c r="CA3" s="146" t="s">
        <v>304</v>
      </c>
    </row>
    <row r="4" spans="1:79" x14ac:dyDescent="0.35">
      <c r="A4" s="29" t="s">
        <v>35</v>
      </c>
      <c r="B4" s="231"/>
      <c r="C4" s="22">
        <v>15017957</v>
      </c>
      <c r="D4" s="22">
        <v>23284719</v>
      </c>
      <c r="E4" s="22">
        <v>42982991</v>
      </c>
      <c r="F4" s="22">
        <v>33385850</v>
      </c>
      <c r="G4" s="147">
        <v>114671517</v>
      </c>
      <c r="H4" s="22">
        <v>19637982.996190283</v>
      </c>
      <c r="I4" s="22">
        <v>36713730.358000018</v>
      </c>
      <c r="J4" s="22">
        <v>33920095</v>
      </c>
      <c r="K4" s="22">
        <v>33304098.81197232</v>
      </c>
      <c r="L4" s="147">
        <v>123575907.16616262</v>
      </c>
      <c r="M4" s="22">
        <v>20427553.125970043</v>
      </c>
      <c r="N4" s="22">
        <v>34119661.23413787</v>
      </c>
      <c r="O4" s="22">
        <v>48897203.574892089</v>
      </c>
      <c r="P4" s="22">
        <v>55578860.070294805</v>
      </c>
      <c r="Q4" s="147">
        <v>159023278.00529483</v>
      </c>
      <c r="R4" s="22">
        <v>44342472</v>
      </c>
      <c r="S4" s="22">
        <v>42269697.999999993</v>
      </c>
      <c r="T4" s="22">
        <v>21387805.000000007</v>
      </c>
      <c r="U4" s="22">
        <v>102447210</v>
      </c>
      <c r="V4" s="147">
        <v>210447185</v>
      </c>
      <c r="W4" s="22">
        <v>29921561.952055596</v>
      </c>
      <c r="X4" s="22">
        <v>12122867.333065903</v>
      </c>
      <c r="Y4" s="22">
        <v>30756333.09071729</v>
      </c>
      <c r="Z4" s="22">
        <v>53998819.176129803</v>
      </c>
      <c r="AA4" s="147">
        <v>126799581.55196859</v>
      </c>
      <c r="AB4" s="22">
        <v>49095630.875050902</v>
      </c>
      <c r="AC4" s="22">
        <v>49233372.164849095</v>
      </c>
      <c r="AD4" s="22">
        <v>38389561.772080198</v>
      </c>
      <c r="AE4" s="22">
        <v>38637050.015865028</v>
      </c>
      <c r="AF4" s="147">
        <v>175355614.82784522</v>
      </c>
      <c r="AG4" s="22">
        <v>41485153.434845805</v>
      </c>
      <c r="AH4" s="22">
        <v>28498982.380698308</v>
      </c>
      <c r="AI4" s="22">
        <v>26383866.369957894</v>
      </c>
      <c r="AJ4" s="22">
        <v>55091412.309507713</v>
      </c>
      <c r="AK4" s="147">
        <v>151459414.49500972</v>
      </c>
      <c r="AL4" s="22">
        <v>45322692.975550391</v>
      </c>
      <c r="AM4" s="22">
        <v>50617422.343938507</v>
      </c>
      <c r="AN4" s="22">
        <v>43628461.995511591</v>
      </c>
      <c r="AO4" s="169">
        <v>38401109.416254617</v>
      </c>
      <c r="AP4" s="170">
        <v>177969686.73125511</v>
      </c>
      <c r="AQ4" s="169">
        <v>17849503.9996076</v>
      </c>
      <c r="AR4" s="169">
        <v>27272655.334194798</v>
      </c>
      <c r="AS4" s="169">
        <v>18291705.572250299</v>
      </c>
      <c r="AT4" s="169">
        <v>19835917.301123224</v>
      </c>
      <c r="AU4" s="170">
        <v>83249782.20717591</v>
      </c>
      <c r="AV4" s="22">
        <v>35480814.67168469</v>
      </c>
      <c r="AW4" s="147">
        <v>164160031.97780287</v>
      </c>
      <c r="AX4" s="22">
        <v>12738224.771215526</v>
      </c>
      <c r="AY4" s="22">
        <v>23500966.796621229</v>
      </c>
      <c r="AZ4" s="22">
        <v>15712781.839841533</v>
      </c>
      <c r="BA4" s="22">
        <v>19156277.011769839</v>
      </c>
      <c r="BB4" s="147">
        <v>71108250.419448122</v>
      </c>
      <c r="BC4" s="22">
        <v>18376913.5093996</v>
      </c>
      <c r="BD4" s="22">
        <v>8727676.1080123</v>
      </c>
      <c r="BE4" s="22">
        <v>38851425.489750311</v>
      </c>
      <c r="BF4" s="22">
        <v>58321315.917252079</v>
      </c>
      <c r="BG4" s="147">
        <v>124277331.02441429</v>
      </c>
      <c r="BH4" s="22">
        <v>39168306.811904706</v>
      </c>
      <c r="BI4" s="22">
        <v>37693759.012431599</v>
      </c>
      <c r="BJ4" s="22">
        <v>46586524.899308614</v>
      </c>
      <c r="BK4" s="22">
        <v>51292109.596659884</v>
      </c>
      <c r="BL4" s="147">
        <v>174740700.32030481</v>
      </c>
      <c r="BM4" s="22">
        <v>30134460.3804163</v>
      </c>
      <c r="BN4" s="22">
        <v>20654352.986596096</v>
      </c>
      <c r="BO4" s="22">
        <v>56681688.358981401</v>
      </c>
      <c r="BP4" s="22">
        <v>60808621.660503991</v>
      </c>
      <c r="BQ4" s="147">
        <v>168279123.3864978</v>
      </c>
      <c r="BR4" s="22">
        <v>36022868.984745406</v>
      </c>
      <c r="BS4" s="22">
        <v>24648746.336516201</v>
      </c>
      <c r="BT4" s="22">
        <v>30273586.298976298</v>
      </c>
      <c r="BU4" s="22">
        <v>89890689.620330915</v>
      </c>
      <c r="BV4" s="147">
        <v>180835891.24056882</v>
      </c>
      <c r="BW4" s="22">
        <v>41263312.392775998</v>
      </c>
      <c r="BX4" s="22">
        <v>41724941.483485617</v>
      </c>
      <c r="BY4" s="22">
        <v>77527092.569831297</v>
      </c>
      <c r="BZ4" s="22">
        <v>61122980.965047903</v>
      </c>
      <c r="CA4" s="147">
        <v>221638327.4111408</v>
      </c>
    </row>
    <row r="5" spans="1:79" x14ac:dyDescent="0.35">
      <c r="A5" s="29" t="s">
        <v>36</v>
      </c>
      <c r="B5" s="231"/>
      <c r="C5" s="22">
        <v>-11124464</v>
      </c>
      <c r="D5" s="22">
        <v>-17372009</v>
      </c>
      <c r="E5" s="22">
        <v>-31691094</v>
      </c>
      <c r="F5" s="22">
        <v>-24150902</v>
      </c>
      <c r="G5" s="147">
        <v>-84338469</v>
      </c>
      <c r="H5" s="22">
        <v>-12440488.360311154</v>
      </c>
      <c r="I5" s="22">
        <v>-27364990.947935149</v>
      </c>
      <c r="J5" s="22">
        <v>-25076788.483753692</v>
      </c>
      <c r="K5" s="22">
        <v>-25247049.653205317</v>
      </c>
      <c r="L5" s="147">
        <v>-90129317.445205316</v>
      </c>
      <c r="M5" s="22">
        <v>-13487642.459311819</v>
      </c>
      <c r="N5" s="22">
        <v>-24116205.948354416</v>
      </c>
      <c r="O5" s="22">
        <v>-34288027.592333771</v>
      </c>
      <c r="P5" s="22">
        <v>-39261483.105304055</v>
      </c>
      <c r="Q5" s="147">
        <v>-111153359.10530406</v>
      </c>
      <c r="R5" s="22">
        <v>-30400712</v>
      </c>
      <c r="S5" s="22">
        <v>-28792259</v>
      </c>
      <c r="T5" s="22">
        <v>-14444504.000000007</v>
      </c>
      <c r="U5" s="22">
        <v>-68387921.999999985</v>
      </c>
      <c r="V5" s="147">
        <v>-142025397</v>
      </c>
      <c r="W5" s="22">
        <v>-18541479.4072995</v>
      </c>
      <c r="X5" s="22">
        <v>-7939892.058222197</v>
      </c>
      <c r="Y5" s="22">
        <v>-20748866.40603761</v>
      </c>
      <c r="Z5" s="22">
        <v>-38684366.197367787</v>
      </c>
      <c r="AA5" s="147">
        <v>-85914604.068927094</v>
      </c>
      <c r="AB5" s="22">
        <v>-35233515.193350598</v>
      </c>
      <c r="AC5" s="22">
        <v>-34004672.661320403</v>
      </c>
      <c r="AD5" s="22">
        <v>-27220444.068036899</v>
      </c>
      <c r="AE5" s="22">
        <v>-26840666.385737002</v>
      </c>
      <c r="AF5" s="147">
        <v>-123299298.3084449</v>
      </c>
      <c r="AG5" s="22">
        <v>-26226320.6087384</v>
      </c>
      <c r="AH5" s="22">
        <v>-18982451.728106007</v>
      </c>
      <c r="AI5" s="22">
        <v>-18288298.722360894</v>
      </c>
      <c r="AJ5" s="22">
        <v>-38536570.966742612</v>
      </c>
      <c r="AK5" s="147">
        <v>-102033642.02594791</v>
      </c>
      <c r="AL5" s="64">
        <v>-30744654.681859598</v>
      </c>
      <c r="AM5" s="64">
        <v>-34833885.927381113</v>
      </c>
      <c r="AN5" s="64">
        <v>-29118046.663134396</v>
      </c>
      <c r="AO5" s="171">
        <v>-27303477.324425206</v>
      </c>
      <c r="AP5" s="170">
        <v>-122000064.59680031</v>
      </c>
      <c r="AQ5" s="171">
        <v>-11584624.044932099</v>
      </c>
      <c r="AR5" s="171">
        <v>-19505220.603350401</v>
      </c>
      <c r="AS5" s="171">
        <v>-14210095.467306202</v>
      </c>
      <c r="AT5" s="171">
        <v>-13516638.171127893</v>
      </c>
      <c r="AU5" s="170">
        <v>-58816578.286716595</v>
      </c>
      <c r="AV5" s="64">
        <v>-22828291.626311392</v>
      </c>
      <c r="AW5" s="147">
        <v>-110920297.76849836</v>
      </c>
      <c r="AX5" s="64">
        <v>-8784047.6970177256</v>
      </c>
      <c r="AY5" s="64">
        <v>-15781614.467688832</v>
      </c>
      <c r="AZ5" s="64">
        <v>-11097331.457757153</v>
      </c>
      <c r="BA5" s="64">
        <v>-12670477.519307949</v>
      </c>
      <c r="BB5" s="147">
        <v>-48333471.141771659</v>
      </c>
      <c r="BC5" s="64">
        <v>-12440395.138712099</v>
      </c>
      <c r="BD5" s="64">
        <v>-5964979.1439375039</v>
      </c>
      <c r="BE5" s="64">
        <v>-26260807.780060895</v>
      </c>
      <c r="BF5" s="64">
        <v>-35369911.39967002</v>
      </c>
      <c r="BG5" s="147">
        <v>-80036093.462380514</v>
      </c>
      <c r="BH5" s="64">
        <v>-24010622.248802096</v>
      </c>
      <c r="BI5" s="64">
        <v>-21196651.893120199</v>
      </c>
      <c r="BJ5" s="64">
        <v>-30122374.654082596</v>
      </c>
      <c r="BK5" s="64">
        <v>-35193472.361717701</v>
      </c>
      <c r="BL5" s="147">
        <v>-110523121.15772259</v>
      </c>
      <c r="BM5" s="64">
        <v>-21275426.6796856</v>
      </c>
      <c r="BN5" s="64">
        <v>-13974535.497732498</v>
      </c>
      <c r="BO5" s="64">
        <v>-41455618.670131311</v>
      </c>
      <c r="BP5" s="64">
        <v>-41571936.118983313</v>
      </c>
      <c r="BQ5" s="147">
        <v>-118277516.96653272</v>
      </c>
      <c r="BR5" s="64">
        <v>-25861244.8746062</v>
      </c>
      <c r="BS5" s="64">
        <v>-17703390.224650502</v>
      </c>
      <c r="BT5" s="64">
        <v>-19569198.163734596</v>
      </c>
      <c r="BU5" s="64">
        <v>-68437158.709909528</v>
      </c>
      <c r="BV5" s="147">
        <v>-131570991.97290082</v>
      </c>
      <c r="BW5" s="64">
        <v>-30240656.977717601</v>
      </c>
      <c r="BX5" s="64">
        <v>-30008861.7028713</v>
      </c>
      <c r="BY5" s="64">
        <v>-59472968.593161486</v>
      </c>
      <c r="BZ5" s="64">
        <v>-43431939.859611914</v>
      </c>
      <c r="CA5" s="147">
        <v>-163154427.13336229</v>
      </c>
    </row>
    <row r="6" spans="1:79" s="36" customFormat="1" x14ac:dyDescent="0.35">
      <c r="A6" s="26" t="s">
        <v>37</v>
      </c>
      <c r="B6" s="231"/>
      <c r="C6" s="27">
        <v>3893493</v>
      </c>
      <c r="D6" s="27">
        <v>5912710</v>
      </c>
      <c r="E6" s="27">
        <v>11291897</v>
      </c>
      <c r="F6" s="27">
        <v>9234948</v>
      </c>
      <c r="G6" s="148">
        <v>30333048</v>
      </c>
      <c r="H6" s="27">
        <v>7197494.6358791292</v>
      </c>
      <c r="I6" s="27">
        <v>9348739.4100648686</v>
      </c>
      <c r="J6" s="27">
        <v>8843306.5162463076</v>
      </c>
      <c r="K6" s="27">
        <v>8057049.1587670036</v>
      </c>
      <c r="L6" s="148">
        <v>33446589.720957309</v>
      </c>
      <c r="M6" s="27">
        <v>6939910.6666582245</v>
      </c>
      <c r="N6" s="27">
        <v>10003455.285783455</v>
      </c>
      <c r="O6" s="27">
        <v>14609175.982558317</v>
      </c>
      <c r="P6" s="27">
        <v>16317376.96499075</v>
      </c>
      <c r="Q6" s="148">
        <v>47869918.899990767</v>
      </c>
      <c r="R6" s="27">
        <v>13941760</v>
      </c>
      <c r="S6" s="27">
        <v>13477438.999999993</v>
      </c>
      <c r="T6" s="27">
        <v>6943301</v>
      </c>
      <c r="U6" s="27">
        <v>34059288.000000015</v>
      </c>
      <c r="V6" s="148">
        <v>68421788</v>
      </c>
      <c r="W6" s="27">
        <v>11380082.544756096</v>
      </c>
      <c r="X6" s="27">
        <v>4182975.2748437058</v>
      </c>
      <c r="Y6" s="27">
        <v>10007466.68467968</v>
      </c>
      <c r="Z6" s="27">
        <v>15314452.978762016</v>
      </c>
      <c r="AA6" s="148">
        <v>40884977.483041495</v>
      </c>
      <c r="AB6" s="27">
        <v>13862115.681700304</v>
      </c>
      <c r="AC6" s="27">
        <v>15228699.503528692</v>
      </c>
      <c r="AD6" s="27">
        <v>11169117.704043299</v>
      </c>
      <c r="AE6" s="27">
        <v>11796383.630128026</v>
      </c>
      <c r="AF6" s="148">
        <v>52056316.519400313</v>
      </c>
      <c r="AG6" s="27">
        <v>15258832.826107405</v>
      </c>
      <c r="AH6" s="27">
        <v>9516530.6525923014</v>
      </c>
      <c r="AI6" s="27">
        <v>8095567.647597</v>
      </c>
      <c r="AJ6" s="27">
        <v>16554841.3427651</v>
      </c>
      <c r="AK6" s="148">
        <v>49425772.469061807</v>
      </c>
      <c r="AL6" s="27">
        <v>14578038.293690793</v>
      </c>
      <c r="AM6" s="27">
        <v>15783536.416557394</v>
      </c>
      <c r="AN6" s="27">
        <v>14510415.332377195</v>
      </c>
      <c r="AO6" s="172">
        <v>11097632.091829412</v>
      </c>
      <c r="AP6" s="173">
        <v>55969622.134454802</v>
      </c>
      <c r="AQ6" s="172">
        <v>6264879.9546755012</v>
      </c>
      <c r="AR6" s="172">
        <v>7767434.7308443971</v>
      </c>
      <c r="AS6" s="172">
        <v>4081610.1049440969</v>
      </c>
      <c r="AT6" s="172">
        <v>6319279.1299953312</v>
      </c>
      <c r="AU6" s="173">
        <v>24433203.920459315</v>
      </c>
      <c r="AV6" s="27">
        <v>12652523.045373298</v>
      </c>
      <c r="AW6" s="148">
        <v>53239734.209304512</v>
      </c>
      <c r="AX6" s="27">
        <v>3954177.0741978008</v>
      </c>
      <c r="AY6" s="27">
        <v>7719352.3289323971</v>
      </c>
      <c r="AZ6" s="27">
        <v>4615450.3820843808</v>
      </c>
      <c r="BA6" s="27">
        <v>6485799.49246189</v>
      </c>
      <c r="BB6" s="148">
        <v>22774779.277676463</v>
      </c>
      <c r="BC6" s="27">
        <v>5936518.3706875015</v>
      </c>
      <c r="BD6" s="27">
        <v>2762696.9640747961</v>
      </c>
      <c r="BE6" s="27">
        <v>12590617.709689416</v>
      </c>
      <c r="BF6" s="27">
        <v>22951404.517582059</v>
      </c>
      <c r="BG6" s="148">
        <v>44241237.562033772</v>
      </c>
      <c r="BH6" s="27">
        <v>15157684.56310261</v>
      </c>
      <c r="BI6" s="27">
        <v>16497107.1193114</v>
      </c>
      <c r="BJ6" s="27">
        <v>16464150.245226018</v>
      </c>
      <c r="BK6" s="27">
        <v>16098637.234942183</v>
      </c>
      <c r="BL6" s="148">
        <v>64217579.162582219</v>
      </c>
      <c r="BM6" s="27">
        <v>8859033.7007307</v>
      </c>
      <c r="BN6" s="27">
        <v>6679817.4888635986</v>
      </c>
      <c r="BO6" s="27">
        <v>15226069.68885009</v>
      </c>
      <c r="BP6" s="27">
        <v>19236685.541520678</v>
      </c>
      <c r="BQ6" s="148">
        <v>50001606.419965073</v>
      </c>
      <c r="BR6" s="27">
        <v>10161624.110139206</v>
      </c>
      <c r="BS6" s="27">
        <v>6945356.1118656993</v>
      </c>
      <c r="BT6" s="27">
        <v>10704388.135241702</v>
      </c>
      <c r="BU6" s="27">
        <v>21453530.910421405</v>
      </c>
      <c r="BV6" s="148">
        <v>49264899.267668001</v>
      </c>
      <c r="BW6" s="27">
        <v>11022655.415058399</v>
      </c>
      <c r="BX6" s="27">
        <v>11716079.7806143</v>
      </c>
      <c r="BY6" s="27">
        <v>18054123.9766698</v>
      </c>
      <c r="BZ6" s="27">
        <v>17691041.105436001</v>
      </c>
      <c r="CA6" s="148">
        <v>58483900.277778491</v>
      </c>
    </row>
    <row r="7" spans="1:79" x14ac:dyDescent="0.35">
      <c r="A7" s="29" t="s">
        <v>38</v>
      </c>
      <c r="B7" s="231"/>
      <c r="C7" s="22">
        <v>0</v>
      </c>
      <c r="D7" s="22">
        <v>0</v>
      </c>
      <c r="E7" s="22">
        <v>0</v>
      </c>
      <c r="F7" s="22">
        <v>0</v>
      </c>
      <c r="G7" s="147">
        <v>0</v>
      </c>
      <c r="H7" s="22">
        <v>0</v>
      </c>
      <c r="I7" s="22">
        <v>0</v>
      </c>
      <c r="J7" s="22">
        <v>0</v>
      </c>
      <c r="K7" s="22">
        <v>0</v>
      </c>
      <c r="L7" s="147">
        <v>0</v>
      </c>
      <c r="M7" s="22">
        <v>0</v>
      </c>
      <c r="N7" s="22">
        <v>0</v>
      </c>
      <c r="O7" s="22">
        <v>0</v>
      </c>
      <c r="P7" s="22">
        <v>0</v>
      </c>
      <c r="Q7" s="147">
        <v>0</v>
      </c>
      <c r="R7" s="22">
        <v>0</v>
      </c>
      <c r="S7" s="22">
        <v>0</v>
      </c>
      <c r="T7" s="22">
        <v>0</v>
      </c>
      <c r="U7" s="22">
        <v>0</v>
      </c>
      <c r="V7" s="147">
        <v>0</v>
      </c>
      <c r="W7" s="22">
        <v>0</v>
      </c>
      <c r="X7" s="22">
        <v>0</v>
      </c>
      <c r="Y7" s="22">
        <v>0</v>
      </c>
      <c r="Z7" s="22">
        <v>0</v>
      </c>
      <c r="AA7" s="147">
        <v>0</v>
      </c>
      <c r="AB7" s="22">
        <v>0</v>
      </c>
      <c r="AC7" s="22">
        <v>0</v>
      </c>
      <c r="AD7" s="22">
        <v>0</v>
      </c>
      <c r="AE7" s="22">
        <v>0</v>
      </c>
      <c r="AF7" s="147">
        <v>0</v>
      </c>
      <c r="AG7" s="22">
        <v>0</v>
      </c>
      <c r="AH7" s="22">
        <v>0</v>
      </c>
      <c r="AI7" s="22">
        <v>0</v>
      </c>
      <c r="AJ7" s="22">
        <v>0</v>
      </c>
      <c r="AK7" s="147">
        <v>0</v>
      </c>
      <c r="AL7" s="22">
        <v>0</v>
      </c>
      <c r="AM7" s="22">
        <v>0</v>
      </c>
      <c r="AN7" s="22">
        <v>0</v>
      </c>
      <c r="AO7" s="169">
        <v>0</v>
      </c>
      <c r="AP7" s="170">
        <v>0</v>
      </c>
      <c r="AQ7" s="169">
        <v>0</v>
      </c>
      <c r="AR7" s="169">
        <v>0</v>
      </c>
      <c r="AS7" s="169">
        <v>0</v>
      </c>
      <c r="AT7" s="169">
        <v>0</v>
      </c>
      <c r="AU7" s="170">
        <v>0</v>
      </c>
      <c r="AV7" s="22">
        <v>0</v>
      </c>
      <c r="AW7" s="147">
        <v>0</v>
      </c>
      <c r="AX7" s="22">
        <v>0</v>
      </c>
      <c r="AY7" s="22">
        <v>0</v>
      </c>
      <c r="AZ7" s="22">
        <v>0</v>
      </c>
      <c r="BA7" s="22">
        <v>0</v>
      </c>
      <c r="BB7" s="147">
        <v>0</v>
      </c>
      <c r="BC7" s="22">
        <v>0</v>
      </c>
      <c r="BD7" s="22">
        <v>0</v>
      </c>
      <c r="BE7" s="22">
        <v>0</v>
      </c>
      <c r="BF7" s="22">
        <v>0</v>
      </c>
      <c r="BG7" s="147">
        <v>0</v>
      </c>
      <c r="BH7" s="22">
        <v>0</v>
      </c>
      <c r="BI7" s="22">
        <v>0</v>
      </c>
      <c r="BJ7" s="22">
        <v>0</v>
      </c>
      <c r="BK7" s="22">
        <v>0</v>
      </c>
      <c r="BL7" s="147">
        <v>0</v>
      </c>
      <c r="BM7" s="22">
        <v>0</v>
      </c>
      <c r="BN7" s="22">
        <v>0</v>
      </c>
      <c r="BO7" s="22">
        <v>0</v>
      </c>
      <c r="BP7" s="22">
        <v>0</v>
      </c>
      <c r="BQ7" s="147">
        <v>0</v>
      </c>
      <c r="BR7" s="22">
        <v>0</v>
      </c>
      <c r="BS7" s="22">
        <v>0</v>
      </c>
      <c r="BT7" s="22">
        <v>0</v>
      </c>
      <c r="BU7" s="22">
        <v>0</v>
      </c>
      <c r="BV7" s="147">
        <v>0</v>
      </c>
      <c r="BW7" s="22">
        <v>0</v>
      </c>
      <c r="BX7" s="22">
        <v>0</v>
      </c>
      <c r="BY7" s="22">
        <v>0</v>
      </c>
      <c r="BZ7" s="22">
        <v>0</v>
      </c>
      <c r="CA7" s="147">
        <v>0</v>
      </c>
    </row>
    <row r="8" spans="1:79" x14ac:dyDescent="0.35">
      <c r="A8" s="29" t="s">
        <v>39</v>
      </c>
      <c r="B8" s="231"/>
      <c r="C8" s="22">
        <v>-3818648</v>
      </c>
      <c r="D8" s="22">
        <v>-5097435</v>
      </c>
      <c r="E8" s="22">
        <v>-3893183</v>
      </c>
      <c r="F8" s="22">
        <v>-4852210</v>
      </c>
      <c r="G8" s="147">
        <v>-17661476</v>
      </c>
      <c r="H8" s="22">
        <v>-4476658.5359694986</v>
      </c>
      <c r="I8" s="22">
        <v>-4657292.4953718269</v>
      </c>
      <c r="J8" s="22">
        <v>-2619396.3118782048</v>
      </c>
      <c r="K8" s="22">
        <v>-3739289.645367662</v>
      </c>
      <c r="L8" s="147">
        <v>-15492636.988587191</v>
      </c>
      <c r="M8" s="22">
        <v>-2696204.5270108925</v>
      </c>
      <c r="N8" s="22">
        <v>-3700672.5536107975</v>
      </c>
      <c r="O8" s="22">
        <v>-4788275.9193783104</v>
      </c>
      <c r="P8" s="22">
        <v>-4843334.1161782807</v>
      </c>
      <c r="Q8" s="147">
        <v>-16028487.116178282</v>
      </c>
      <c r="R8" s="22">
        <v>-3950505</v>
      </c>
      <c r="S8" s="22">
        <v>-3522023</v>
      </c>
      <c r="T8" s="22">
        <v>-3093406.6629999997</v>
      </c>
      <c r="U8" s="22">
        <v>-4476532.3370000003</v>
      </c>
      <c r="V8" s="147">
        <v>-15042467</v>
      </c>
      <c r="W8" s="22">
        <v>-4727037.0267538996</v>
      </c>
      <c r="X8" s="22">
        <v>-4227369.0819918998</v>
      </c>
      <c r="Y8" s="22">
        <v>-4203793.762986403</v>
      </c>
      <c r="Z8" s="22">
        <v>-3879428.8702805974</v>
      </c>
      <c r="AA8" s="147">
        <v>-17037628.742012799</v>
      </c>
      <c r="AB8" s="22">
        <v>-3898226.8103362001</v>
      </c>
      <c r="AC8" s="22">
        <v>-4333843.7414294984</v>
      </c>
      <c r="AD8" s="22">
        <v>-6046819.7309930027</v>
      </c>
      <c r="AE8" s="22">
        <v>-5598639.4430094995</v>
      </c>
      <c r="AF8" s="147">
        <v>-19877529.725768201</v>
      </c>
      <c r="AG8" s="22">
        <v>-3665612.6474928004</v>
      </c>
      <c r="AH8" s="22">
        <v>-3808705.7467287001</v>
      </c>
      <c r="AI8" s="22">
        <v>-4018089.3241534987</v>
      </c>
      <c r="AJ8" s="22">
        <v>-4328802.2480384018</v>
      </c>
      <c r="AK8" s="147">
        <v>-15821209.966413401</v>
      </c>
      <c r="AL8" s="64">
        <v>-3698092.2852657</v>
      </c>
      <c r="AM8" s="64">
        <v>-4523083.4410055997</v>
      </c>
      <c r="AN8" s="64">
        <v>-4844255.1285463013</v>
      </c>
      <c r="AO8" s="171">
        <v>-3301510.7333948016</v>
      </c>
      <c r="AP8" s="170">
        <v>-16366941.588212403</v>
      </c>
      <c r="AQ8" s="171">
        <v>-3322230.7994015003</v>
      </c>
      <c r="AR8" s="171">
        <v>-1716754.127542099</v>
      </c>
      <c r="AS8" s="171">
        <v>-2684821.2672616011</v>
      </c>
      <c r="AT8" s="171">
        <v>-3134716.4574654009</v>
      </c>
      <c r="AU8" s="170">
        <v>-10858522.651670601</v>
      </c>
      <c r="AV8" s="64">
        <v>-3755193.3041548766</v>
      </c>
      <c r="AW8" s="147">
        <v>-17059365.60725341</v>
      </c>
      <c r="AX8" s="64">
        <v>-3447174.5542644211</v>
      </c>
      <c r="AY8" s="64">
        <v>-1925428.5264243786</v>
      </c>
      <c r="AZ8" s="64">
        <v>-2969126.9177507106</v>
      </c>
      <c r="BA8" s="64">
        <v>-3384973.0036481912</v>
      </c>
      <c r="BB8" s="147">
        <v>-11726703.002087701</v>
      </c>
      <c r="BC8" s="64">
        <v>-4144709.6281574997</v>
      </c>
      <c r="BD8" s="64">
        <v>-4272911.8565970995</v>
      </c>
      <c r="BE8" s="64">
        <v>-3340000.2779884003</v>
      </c>
      <c r="BF8" s="64">
        <v>-5546452.7828897014</v>
      </c>
      <c r="BG8" s="147">
        <v>-17304074.545632701</v>
      </c>
      <c r="BH8" s="64">
        <v>-3773832.4996585003</v>
      </c>
      <c r="BI8" s="64">
        <v>-4275690.6787612997</v>
      </c>
      <c r="BJ8" s="64">
        <v>-4467764.6501417998</v>
      </c>
      <c r="BK8" s="64">
        <v>-4879779.1116872989</v>
      </c>
      <c r="BL8" s="147">
        <v>-17397066.940248899</v>
      </c>
      <c r="BM8" s="64">
        <v>-4566965.4481715001</v>
      </c>
      <c r="BN8" s="64">
        <v>-4768018.5185681991</v>
      </c>
      <c r="BO8" s="64">
        <v>-5614910.4740999993</v>
      </c>
      <c r="BP8" s="64">
        <v>-5775466.869608799</v>
      </c>
      <c r="BQ8" s="147">
        <v>-20725361.310448498</v>
      </c>
      <c r="BR8" s="64">
        <v>-5160712.6830214998</v>
      </c>
      <c r="BS8" s="64">
        <v>-4935172.644929301</v>
      </c>
      <c r="BT8" s="64">
        <v>-6346790.2667100029</v>
      </c>
      <c r="BU8" s="64">
        <v>-6543182.8564578984</v>
      </c>
      <c r="BV8" s="147">
        <v>-22985858.4511187</v>
      </c>
      <c r="BW8" s="64">
        <v>-6095169.2118906006</v>
      </c>
      <c r="BX8" s="64">
        <v>-5395273.7041637981</v>
      </c>
      <c r="BY8" s="64">
        <v>-7577288.9922362007</v>
      </c>
      <c r="BZ8" s="64">
        <v>-7452974.1817340003</v>
      </c>
      <c r="CA8" s="147">
        <v>-26520706.090024598</v>
      </c>
    </row>
    <row r="9" spans="1:79" x14ac:dyDescent="0.35">
      <c r="A9" s="29" t="s">
        <v>40</v>
      </c>
      <c r="B9" s="231"/>
      <c r="C9" s="22">
        <v>0</v>
      </c>
      <c r="D9" s="22">
        <v>0</v>
      </c>
      <c r="E9" s="22">
        <v>-89098</v>
      </c>
      <c r="F9" s="22">
        <v>-27708</v>
      </c>
      <c r="G9" s="147">
        <v>-116806</v>
      </c>
      <c r="H9" s="22">
        <v>-5074.4660000000003</v>
      </c>
      <c r="I9" s="22">
        <v>-14119.289999999999</v>
      </c>
      <c r="J9" s="22">
        <v>-22935.726999999999</v>
      </c>
      <c r="K9" s="22">
        <v>-8564.7339999999949</v>
      </c>
      <c r="L9" s="147">
        <v>-50694.216999999997</v>
      </c>
      <c r="M9" s="22">
        <v>-115325.196</v>
      </c>
      <c r="N9" s="22">
        <v>-34738.594459146196</v>
      </c>
      <c r="O9" s="22">
        <v>-109291.20954085383</v>
      </c>
      <c r="P9" s="22">
        <v>-594123.32072759804</v>
      </c>
      <c r="Q9" s="147">
        <v>-853478.32072759804</v>
      </c>
      <c r="R9" s="22">
        <v>-104536</v>
      </c>
      <c r="S9" s="22">
        <v>-151148</v>
      </c>
      <c r="T9" s="22">
        <v>-213427</v>
      </c>
      <c r="U9" s="22">
        <v>-188847.99999999994</v>
      </c>
      <c r="V9" s="147">
        <v>-657959</v>
      </c>
      <c r="W9" s="22">
        <v>-100107.7205939</v>
      </c>
      <c r="X9" s="22">
        <v>-77270.199920400002</v>
      </c>
      <c r="Y9" s="22">
        <v>-89707.271748400002</v>
      </c>
      <c r="Z9" s="22">
        <v>-107388.78148790001</v>
      </c>
      <c r="AA9" s="147">
        <v>-374473.97375060001</v>
      </c>
      <c r="AB9" s="22">
        <v>-78843.595699099998</v>
      </c>
      <c r="AC9" s="22">
        <v>-14850.477928199994</v>
      </c>
      <c r="AD9" s="22">
        <v>-46735.965507500005</v>
      </c>
      <c r="AE9" s="22">
        <v>-340274.97893550002</v>
      </c>
      <c r="AF9" s="147">
        <v>-480705.01807029999</v>
      </c>
      <c r="AG9" s="22">
        <v>-1099235.3471550001</v>
      </c>
      <c r="AH9" s="22">
        <v>-34512.89027380012</v>
      </c>
      <c r="AI9" s="22">
        <v>-43040.049817899941</v>
      </c>
      <c r="AJ9" s="22">
        <v>-110881.59186959988</v>
      </c>
      <c r="AK9" s="147">
        <v>-1287669.8791163</v>
      </c>
      <c r="AL9" s="64">
        <v>-25968.243631099998</v>
      </c>
      <c r="AM9" s="64">
        <v>-19410.398587899996</v>
      </c>
      <c r="AN9" s="64">
        <v>-13674.866272500003</v>
      </c>
      <c r="AO9" s="171">
        <v>-2524340.0279288003</v>
      </c>
      <c r="AP9" s="170">
        <v>-2583393.5364203001</v>
      </c>
      <c r="AQ9" s="171">
        <v>-1497.0476102</v>
      </c>
      <c r="AR9" s="171">
        <v>-13502.873380800002</v>
      </c>
      <c r="AS9" s="171">
        <v>-14346.0403809</v>
      </c>
      <c r="AT9" s="171">
        <v>-432108.02661150001</v>
      </c>
      <c r="AU9" s="170">
        <v>-461453.9879834</v>
      </c>
      <c r="AV9" s="64">
        <v>-2524340.0279288003</v>
      </c>
      <c r="AW9" s="147">
        <v>-2583393.5364203001</v>
      </c>
      <c r="AX9" s="64">
        <v>-1497.0476102</v>
      </c>
      <c r="AY9" s="64">
        <v>-13502.873380800002</v>
      </c>
      <c r="AZ9" s="64">
        <v>-14346.0403809</v>
      </c>
      <c r="BA9" s="64">
        <v>-432108.02661149995</v>
      </c>
      <c r="BB9" s="147">
        <v>-461453.9879834</v>
      </c>
      <c r="BC9" s="64">
        <v>0</v>
      </c>
      <c r="BD9" s="64">
        <v>0</v>
      </c>
      <c r="BE9" s="64">
        <v>0</v>
      </c>
      <c r="BF9" s="64">
        <v>0</v>
      </c>
      <c r="BG9" s="147">
        <v>0</v>
      </c>
      <c r="BH9" s="64">
        <v>-6.4999999999999996E-6</v>
      </c>
      <c r="BI9" s="64">
        <v>0</v>
      </c>
      <c r="BJ9" s="64">
        <v>0</v>
      </c>
      <c r="BK9" s="64">
        <v>0</v>
      </c>
      <c r="BL9" s="147">
        <v>-6.4999999999999996E-6</v>
      </c>
      <c r="BM9" s="64">
        <v>0</v>
      </c>
      <c r="BN9" s="64">
        <v>3.6600000000000001E-4</v>
      </c>
      <c r="BO9" s="64">
        <v>0</v>
      </c>
      <c r="BP9" s="64">
        <v>0</v>
      </c>
      <c r="BQ9" s="147"/>
      <c r="BR9" s="64">
        <v>0</v>
      </c>
      <c r="BS9" s="64">
        <v>0</v>
      </c>
      <c r="BT9" s="64">
        <v>0</v>
      </c>
      <c r="BU9" s="64">
        <v>0</v>
      </c>
      <c r="BV9" s="147">
        <v>0</v>
      </c>
      <c r="BW9" s="64">
        <v>0</v>
      </c>
      <c r="BX9" s="64">
        <v>0</v>
      </c>
      <c r="BY9" s="64">
        <v>0</v>
      </c>
      <c r="BZ9" s="64">
        <v>0</v>
      </c>
      <c r="CA9" s="147">
        <v>0</v>
      </c>
    </row>
    <row r="10" spans="1:79" x14ac:dyDescent="0.35">
      <c r="A10" s="29" t="s">
        <v>41</v>
      </c>
      <c r="B10" s="231"/>
      <c r="C10" s="22">
        <v>-234763</v>
      </c>
      <c r="D10" s="22">
        <v>153288</v>
      </c>
      <c r="E10" s="22">
        <v>-468527</v>
      </c>
      <c r="F10" s="22">
        <v>-580306</v>
      </c>
      <c r="G10" s="147">
        <v>-1130308</v>
      </c>
      <c r="H10" s="22">
        <v>22238.094999999972</v>
      </c>
      <c r="I10" s="22">
        <v>-426971.13300000003</v>
      </c>
      <c r="J10" s="22">
        <v>-104865.82886433996</v>
      </c>
      <c r="K10" s="22">
        <v>-1368738.6350000002</v>
      </c>
      <c r="L10" s="147">
        <v>-1878337.5018643402</v>
      </c>
      <c r="M10" s="22">
        <v>-249874.42505833332</v>
      </c>
      <c r="N10" s="22">
        <v>-206953.57150000989</v>
      </c>
      <c r="O10" s="22">
        <v>-227153.00344165677</v>
      </c>
      <c r="P10" s="22">
        <v>-952405.99700000009</v>
      </c>
      <c r="Q10" s="147">
        <v>-1636386.997</v>
      </c>
      <c r="R10" s="22">
        <v>-50497</v>
      </c>
      <c r="S10" s="22">
        <v>-644799.00000000012</v>
      </c>
      <c r="T10" s="22">
        <v>95491.000000000102</v>
      </c>
      <c r="U10" s="22">
        <v>-270107.00000000006</v>
      </c>
      <c r="V10" s="147">
        <v>-869912</v>
      </c>
      <c r="W10" s="22">
        <v>-82704.258499999996</v>
      </c>
      <c r="X10" s="22">
        <v>-23754.669000000005</v>
      </c>
      <c r="Y10" s="22">
        <v>15177.300000000003</v>
      </c>
      <c r="Z10" s="22">
        <v>-3919.1894880000036</v>
      </c>
      <c r="AA10" s="147">
        <v>-95200.816988000006</v>
      </c>
      <c r="AB10" s="22">
        <v>47374.821000000004</v>
      </c>
      <c r="AC10" s="22">
        <v>-4336.8960000000006</v>
      </c>
      <c r="AD10" s="22">
        <v>73780.1191979</v>
      </c>
      <c r="AE10" s="22">
        <v>-8284.7291065000027</v>
      </c>
      <c r="AF10" s="147">
        <v>108533.3150914</v>
      </c>
      <c r="AG10" s="22">
        <v>35338.800945399998</v>
      </c>
      <c r="AH10" s="22">
        <v>-208.23749499999394</v>
      </c>
      <c r="AI10" s="22">
        <v>-37487.090735000005</v>
      </c>
      <c r="AJ10" s="22">
        <v>19227.45</v>
      </c>
      <c r="AK10" s="147">
        <v>16870.9227154</v>
      </c>
      <c r="AL10" s="64">
        <v>56293.425000000003</v>
      </c>
      <c r="AM10" s="64">
        <v>-29562.74</v>
      </c>
      <c r="AN10" s="64">
        <v>82.843999999997322</v>
      </c>
      <c r="AO10" s="171">
        <v>-31243.624931499999</v>
      </c>
      <c r="AP10" s="170">
        <v>-4430.0959315</v>
      </c>
      <c r="AQ10" s="171">
        <v>40826.953999999998</v>
      </c>
      <c r="AR10" s="171">
        <v>11847.46</v>
      </c>
      <c r="AS10" s="171">
        <v>-4526.6294999999955</v>
      </c>
      <c r="AT10" s="171">
        <v>856.61149999999907</v>
      </c>
      <c r="AU10" s="170">
        <v>49004.396000000001</v>
      </c>
      <c r="AV10" s="64">
        <v>-31243.624931499999</v>
      </c>
      <c r="AW10" s="147">
        <v>-4430.0959314999991</v>
      </c>
      <c r="AX10" s="64">
        <v>40826.953999999998</v>
      </c>
      <c r="AY10" s="64">
        <v>11847.46</v>
      </c>
      <c r="AZ10" s="64">
        <v>-4526.6294999999955</v>
      </c>
      <c r="BA10" s="64">
        <v>856.61149999999907</v>
      </c>
      <c r="BB10" s="147">
        <v>49004.396000000001</v>
      </c>
      <c r="BC10" s="64">
        <v>13.523</v>
      </c>
      <c r="BD10" s="64">
        <v>-1590.6329999999998</v>
      </c>
      <c r="BE10" s="64">
        <v>-10688.835999999999</v>
      </c>
      <c r="BF10" s="64">
        <v>38741.795083499994</v>
      </c>
      <c r="BG10" s="147">
        <v>26475.849083499994</v>
      </c>
      <c r="BH10" s="64">
        <v>68932.048999999999</v>
      </c>
      <c r="BI10" s="64">
        <v>79366.723999999987</v>
      </c>
      <c r="BJ10" s="64">
        <v>-2911643.2064999999</v>
      </c>
      <c r="BK10" s="64">
        <v>-169574.59100000001</v>
      </c>
      <c r="BL10" s="147">
        <v>-2932919.0244999998</v>
      </c>
      <c r="BM10" s="64">
        <v>16287.83</v>
      </c>
      <c r="BN10" s="64">
        <v>2166.1420000000016</v>
      </c>
      <c r="BO10" s="64">
        <v>52930.8825</v>
      </c>
      <c r="BP10" s="64">
        <v>-102897.024</v>
      </c>
      <c r="BQ10" s="147">
        <v>-31512.169500000004</v>
      </c>
      <c r="BR10" s="64">
        <v>7330.3625000000002</v>
      </c>
      <c r="BS10" s="64">
        <v>82454.466</v>
      </c>
      <c r="BT10" s="64">
        <v>3305.0893700000047</v>
      </c>
      <c r="BU10" s="64">
        <v>-158160.91834999999</v>
      </c>
      <c r="BV10" s="147">
        <v>-65071.000479999988</v>
      </c>
      <c r="BW10" s="64">
        <v>110427.04547</v>
      </c>
      <c r="BX10" s="64">
        <v>-55435.465895599998</v>
      </c>
      <c r="BY10" s="64">
        <v>45408.188203499994</v>
      </c>
      <c r="BZ10" s="64">
        <v>64535.299635299991</v>
      </c>
      <c r="CA10" s="147">
        <v>164935.06741319998</v>
      </c>
    </row>
    <row r="11" spans="1:79" x14ac:dyDescent="0.35">
      <c r="A11" s="29" t="s">
        <v>42</v>
      </c>
      <c r="B11" s="231"/>
      <c r="C11" s="22">
        <v>265275</v>
      </c>
      <c r="D11" s="22">
        <v>316975</v>
      </c>
      <c r="E11" s="22">
        <v>322319</v>
      </c>
      <c r="F11" s="22">
        <v>525218</v>
      </c>
      <c r="G11" s="147">
        <v>1429787</v>
      </c>
      <c r="H11" s="22">
        <v>421867.90902562998</v>
      </c>
      <c r="I11" s="22">
        <v>294122.60627683351</v>
      </c>
      <c r="J11" s="22">
        <v>334785.69015804655</v>
      </c>
      <c r="K11" s="22">
        <v>345065.25857061002</v>
      </c>
      <c r="L11" s="147">
        <v>1395841.4640311201</v>
      </c>
      <c r="M11" s="22">
        <v>280771.02076132473</v>
      </c>
      <c r="N11" s="22">
        <v>254132.24217817732</v>
      </c>
      <c r="O11" s="22">
        <v>218963.73706049792</v>
      </c>
      <c r="P11" s="22">
        <v>256200.24424417817</v>
      </c>
      <c r="Q11" s="147">
        <v>1010067.2442441782</v>
      </c>
      <c r="R11" s="22">
        <v>249565</v>
      </c>
      <c r="S11" s="22">
        <v>443306</v>
      </c>
      <c r="T11" s="22">
        <v>257790.16989671811</v>
      </c>
      <c r="U11" s="22">
        <v>330521.13527100073</v>
      </c>
      <c r="V11" s="147">
        <v>1281182.3051677188</v>
      </c>
      <c r="W11" s="22">
        <v>437153.19935840002</v>
      </c>
      <c r="X11" s="22">
        <v>406351.3434695999</v>
      </c>
      <c r="Y11" s="22">
        <v>249068.36607180024</v>
      </c>
      <c r="Z11" s="22">
        <v>222864.16890689987</v>
      </c>
      <c r="AA11" s="147">
        <v>1315437.0778067</v>
      </c>
      <c r="AB11" s="22">
        <v>213646.89242670001</v>
      </c>
      <c r="AC11" s="22">
        <v>236071.96542940001</v>
      </c>
      <c r="AD11" s="22">
        <v>206786.848894</v>
      </c>
      <c r="AE11" s="22">
        <v>207505.54697399994</v>
      </c>
      <c r="AF11" s="147">
        <v>864011.25372409995</v>
      </c>
      <c r="AG11" s="22">
        <v>169804.44104229999</v>
      </c>
      <c r="AH11" s="22">
        <v>396664.9493787</v>
      </c>
      <c r="AI11" s="22">
        <v>274434.66009180003</v>
      </c>
      <c r="AJ11" s="22">
        <v>247730.11294070003</v>
      </c>
      <c r="AK11" s="147">
        <v>1088634.1634535</v>
      </c>
      <c r="AL11" s="64">
        <v>214153.31539060001</v>
      </c>
      <c r="AM11" s="64">
        <v>283286.73756490002</v>
      </c>
      <c r="AN11" s="64">
        <v>282526.37497559999</v>
      </c>
      <c r="AO11" s="171">
        <v>181135.00926950003</v>
      </c>
      <c r="AP11" s="170">
        <v>961101.43720060005</v>
      </c>
      <c r="AQ11" s="171">
        <v>244841.8405847</v>
      </c>
      <c r="AR11" s="171">
        <v>188356.15535210003</v>
      </c>
      <c r="AS11" s="171">
        <v>209138.55567030003</v>
      </c>
      <c r="AT11" s="171">
        <v>-35733.304235300166</v>
      </c>
      <c r="AU11" s="170">
        <v>606603.24737179989</v>
      </c>
      <c r="AV11" s="64">
        <v>181135.00926949992</v>
      </c>
      <c r="AW11" s="147">
        <v>961101.43720059993</v>
      </c>
      <c r="AX11" s="64">
        <v>244841.8405847</v>
      </c>
      <c r="AY11" s="64">
        <v>188356.15535210003</v>
      </c>
      <c r="AZ11" s="64">
        <v>209138.55567030003</v>
      </c>
      <c r="BA11" s="64">
        <v>-35733.304235300166</v>
      </c>
      <c r="BB11" s="147">
        <v>606603.24737179989</v>
      </c>
      <c r="BC11" s="64">
        <v>55675.199976899996</v>
      </c>
      <c r="BD11" s="64">
        <v>33911.604168500009</v>
      </c>
      <c r="BE11" s="64">
        <v>35239.908646699987</v>
      </c>
      <c r="BF11" s="64">
        <v>570670.81544779998</v>
      </c>
      <c r="BG11" s="147">
        <v>695497.52823990001</v>
      </c>
      <c r="BH11" s="64">
        <v>336280.24719830003</v>
      </c>
      <c r="BI11" s="64">
        <v>437628.05437510001</v>
      </c>
      <c r="BJ11" s="64">
        <v>642264.93879819999</v>
      </c>
      <c r="BK11" s="64">
        <v>696561.3648217998</v>
      </c>
      <c r="BL11" s="147">
        <v>2112734.6051933998</v>
      </c>
      <c r="BM11" s="64">
        <v>438905.49272450001</v>
      </c>
      <c r="BN11" s="64">
        <v>448598.7765866</v>
      </c>
      <c r="BO11" s="64">
        <v>365299.35951799992</v>
      </c>
      <c r="BP11" s="64">
        <v>593492.60248710006</v>
      </c>
      <c r="BQ11" s="147">
        <v>1846296.2313162</v>
      </c>
      <c r="BR11" s="64">
        <v>537049.07137020002</v>
      </c>
      <c r="BS11" s="64">
        <v>229828.88701779995</v>
      </c>
      <c r="BT11" s="64">
        <v>121741.31698569999</v>
      </c>
      <c r="BU11" s="64">
        <v>228617.53855709988</v>
      </c>
      <c r="BV11" s="147">
        <v>1117236.8139308</v>
      </c>
      <c r="BW11" s="64">
        <v>754805.90564699995</v>
      </c>
      <c r="BX11" s="64">
        <v>194427.94886020009</v>
      </c>
      <c r="BY11" s="64">
        <v>82326.596880199984</v>
      </c>
      <c r="BZ11" s="64">
        <v>391161.46280750015</v>
      </c>
      <c r="CA11" s="147">
        <v>1422721.9141949001</v>
      </c>
    </row>
    <row r="12" spans="1:79" x14ac:dyDescent="0.35">
      <c r="A12" s="29" t="s">
        <v>43</v>
      </c>
      <c r="B12" s="231"/>
      <c r="C12" s="22">
        <v>-918287</v>
      </c>
      <c r="D12" s="22">
        <v>-1180967</v>
      </c>
      <c r="E12" s="22">
        <v>-1119093</v>
      </c>
      <c r="F12" s="22">
        <v>-887507</v>
      </c>
      <c r="G12" s="147">
        <v>-4105854</v>
      </c>
      <c r="H12" s="22">
        <v>-576972.31317600003</v>
      </c>
      <c r="I12" s="22">
        <v>-353980.80144286348</v>
      </c>
      <c r="J12" s="22">
        <v>-549505.15377557662</v>
      </c>
      <c r="K12" s="22">
        <v>-148720.17246797009</v>
      </c>
      <c r="L12" s="147">
        <v>-1629178.44086241</v>
      </c>
      <c r="M12" s="22">
        <v>-299828.10732770164</v>
      </c>
      <c r="N12" s="22">
        <v>-333639.6223418123</v>
      </c>
      <c r="O12" s="22">
        <v>-318037.27033048606</v>
      </c>
      <c r="P12" s="22">
        <v>-211342.81239156291</v>
      </c>
      <c r="Q12" s="147">
        <v>-1162847.8123915629</v>
      </c>
      <c r="R12" s="22">
        <v>-369420</v>
      </c>
      <c r="S12" s="22">
        <v>-406628.99999999994</v>
      </c>
      <c r="T12" s="22">
        <v>-109344.16989671809</v>
      </c>
      <c r="U12" s="22">
        <v>-324241.13527100073</v>
      </c>
      <c r="V12" s="147">
        <v>-1209634.3051677188</v>
      </c>
      <c r="W12" s="22">
        <v>-176394.42486649999</v>
      </c>
      <c r="X12" s="22">
        <v>-162903.17582980002</v>
      </c>
      <c r="Y12" s="22">
        <v>-229981.95003559999</v>
      </c>
      <c r="Z12" s="22">
        <v>-245228.24892899999</v>
      </c>
      <c r="AA12" s="147">
        <v>-814507.79966090003</v>
      </c>
      <c r="AB12" s="22">
        <v>-396451.45213350002</v>
      </c>
      <c r="AC12" s="22">
        <v>-371255.0894391</v>
      </c>
      <c r="AD12" s="22">
        <v>-328365.12393380015</v>
      </c>
      <c r="AE12" s="22">
        <v>-305416.0805885999</v>
      </c>
      <c r="AF12" s="147">
        <v>-1401487.7460950001</v>
      </c>
      <c r="AG12" s="22">
        <v>-374178.67269730003</v>
      </c>
      <c r="AH12" s="22">
        <v>-152698.08502930001</v>
      </c>
      <c r="AI12" s="22">
        <v>-158951.54147019994</v>
      </c>
      <c r="AJ12" s="22">
        <v>-209240.65617029998</v>
      </c>
      <c r="AK12" s="147">
        <v>-895068.95536709996</v>
      </c>
      <c r="AL12" s="64">
        <v>-232892.7874342</v>
      </c>
      <c r="AM12" s="64">
        <v>-267772.64927179995</v>
      </c>
      <c r="AN12" s="64">
        <v>-231241.42291570007</v>
      </c>
      <c r="AO12" s="171">
        <v>-185171.77429520001</v>
      </c>
      <c r="AP12" s="170">
        <v>-917078.63391690003</v>
      </c>
      <c r="AQ12" s="171">
        <v>-175926.32150290001</v>
      </c>
      <c r="AR12" s="171">
        <v>-234459.21156</v>
      </c>
      <c r="AS12" s="171">
        <v>-167576.80672970004</v>
      </c>
      <c r="AT12" s="171">
        <v>-173971.59962420003</v>
      </c>
      <c r="AU12" s="170">
        <v>-751933.93941680004</v>
      </c>
      <c r="AV12" s="64">
        <v>-185171.7742951999</v>
      </c>
      <c r="AW12" s="147">
        <v>-917078.63391689991</v>
      </c>
      <c r="AX12" s="64">
        <v>-175926.32150290001</v>
      </c>
      <c r="AY12" s="64">
        <v>-234459.21156</v>
      </c>
      <c r="AZ12" s="64">
        <v>-167576.80672970001</v>
      </c>
      <c r="BA12" s="64">
        <v>-173971.5996242</v>
      </c>
      <c r="BB12" s="147">
        <v>-751933.93941680004</v>
      </c>
      <c r="BC12" s="64">
        <v>-180697.0729958</v>
      </c>
      <c r="BD12" s="64">
        <v>-116434.03024779999</v>
      </c>
      <c r="BE12" s="64">
        <v>-185030.9961933</v>
      </c>
      <c r="BF12" s="64">
        <v>-239795.42229199997</v>
      </c>
      <c r="BG12" s="147">
        <v>-721957.52172890003</v>
      </c>
      <c r="BH12" s="64">
        <v>-285394.03272640001</v>
      </c>
      <c r="BI12" s="64">
        <v>-593786.28162849997</v>
      </c>
      <c r="BJ12" s="64">
        <v>-530048.09869390004</v>
      </c>
      <c r="BK12" s="64">
        <v>-616420.89883730002</v>
      </c>
      <c r="BL12" s="147">
        <v>-2025649.3118861001</v>
      </c>
      <c r="BM12" s="64">
        <v>-887517.79286199994</v>
      </c>
      <c r="BN12" s="64">
        <v>-1290116.0589343002</v>
      </c>
      <c r="BO12" s="64">
        <v>-1592663.3104823995</v>
      </c>
      <c r="BP12" s="64">
        <v>-1811593.1640332006</v>
      </c>
      <c r="BQ12" s="147">
        <v>-5581890.3263119003</v>
      </c>
      <c r="BR12" s="64">
        <v>-2563557.9627745999</v>
      </c>
      <c r="BS12" s="64">
        <v>-1915538.4056792001</v>
      </c>
      <c r="BT12" s="64">
        <v>-1820354.7858396997</v>
      </c>
      <c r="BU12" s="64">
        <v>-1976297.7288533989</v>
      </c>
      <c r="BV12" s="147">
        <v>-8275748.8831468988</v>
      </c>
      <c r="BW12" s="64">
        <v>-2298885.7326162001</v>
      </c>
      <c r="BX12" s="64">
        <v>-1789472.7132695997</v>
      </c>
      <c r="BY12" s="64">
        <v>-1995717.2914445004</v>
      </c>
      <c r="BZ12" s="64">
        <v>-2399154.3879868006</v>
      </c>
      <c r="CA12" s="147">
        <v>-8483230.1253171004</v>
      </c>
    </row>
    <row r="13" spans="1:79" ht="29" x14ac:dyDescent="0.35">
      <c r="A13" s="37" t="s">
        <v>44</v>
      </c>
      <c r="B13" s="231"/>
      <c r="C13" s="22">
        <v>-80935</v>
      </c>
      <c r="D13" s="22">
        <v>17345</v>
      </c>
      <c r="E13" s="22">
        <v>-49214</v>
      </c>
      <c r="F13" s="22">
        <v>112804</v>
      </c>
      <c r="G13" s="147">
        <v>0</v>
      </c>
      <c r="H13" s="22">
        <v>0</v>
      </c>
      <c r="I13" s="22">
        <v>-0.39100000075995922</v>
      </c>
      <c r="J13" s="22">
        <v>0.88399999961256981</v>
      </c>
      <c r="K13" s="22">
        <v>-0.75899999868124735</v>
      </c>
      <c r="L13" s="147">
        <v>-0.26599999982863676</v>
      </c>
      <c r="M13" s="22">
        <v>-0.39804000081494501</v>
      </c>
      <c r="N13" s="22">
        <v>0</v>
      </c>
      <c r="O13" s="22">
        <v>0</v>
      </c>
      <c r="P13" s="22">
        <v>0</v>
      </c>
      <c r="Q13" s="147">
        <v>-0.39804000081494501</v>
      </c>
      <c r="R13" s="22">
        <v>0</v>
      </c>
      <c r="S13" s="22">
        <v>0</v>
      </c>
      <c r="T13" s="22">
        <v>0</v>
      </c>
      <c r="U13" s="22">
        <v>0</v>
      </c>
      <c r="V13" s="147">
        <v>0</v>
      </c>
      <c r="W13" s="22">
        <v>0</v>
      </c>
      <c r="X13" s="22">
        <v>885</v>
      </c>
      <c r="Y13" s="22">
        <v>-885</v>
      </c>
      <c r="Z13" s="22">
        <v>-181499.9234496</v>
      </c>
      <c r="AA13" s="147">
        <v>-181499.9234496</v>
      </c>
      <c r="AC13" s="22">
        <v>0</v>
      </c>
      <c r="AD13" s="22">
        <v>0</v>
      </c>
      <c r="AE13" s="22">
        <v>0</v>
      </c>
      <c r="AF13" s="147">
        <v>0</v>
      </c>
      <c r="AG13" s="23">
        <v>0</v>
      </c>
      <c r="AH13" s="22">
        <v>0</v>
      </c>
      <c r="AI13" s="22">
        <v>0</v>
      </c>
      <c r="AJ13" s="22">
        <v>0</v>
      </c>
      <c r="AK13" s="147">
        <v>0</v>
      </c>
      <c r="AL13" s="64">
        <v>21.210999999999999</v>
      </c>
      <c r="AM13" s="64">
        <v>-5163.8270000000002</v>
      </c>
      <c r="AN13" s="64">
        <v>5142.616</v>
      </c>
      <c r="AO13" s="171">
        <v>-11947.454</v>
      </c>
      <c r="AP13" s="170">
        <v>-11947.454</v>
      </c>
      <c r="AQ13" s="171">
        <v>-5790.1850000000004</v>
      </c>
      <c r="AR13" s="171">
        <v>-1990.4569999999994</v>
      </c>
      <c r="AS13" s="171">
        <v>-387.17200000000048</v>
      </c>
      <c r="AT13" s="171">
        <v>-8303.7009999999991</v>
      </c>
      <c r="AU13" s="170">
        <v>-16471.514999999999</v>
      </c>
      <c r="AV13" s="64">
        <v>-11947.454</v>
      </c>
      <c r="AW13" s="147">
        <v>-11947.454</v>
      </c>
      <c r="AX13" s="64">
        <v>-5790.1850000000004</v>
      </c>
      <c r="AY13" s="64">
        <v>-1990.4569999999994</v>
      </c>
      <c r="AZ13" s="64">
        <v>-387.17200000000048</v>
      </c>
      <c r="BA13" s="64">
        <v>-8303.7009999999973</v>
      </c>
      <c r="BB13" s="147">
        <v>-16471.514999999999</v>
      </c>
      <c r="BC13" s="64">
        <v>-8546.0679999999993</v>
      </c>
      <c r="BD13" s="64">
        <v>-8117.2690000000002</v>
      </c>
      <c r="BE13" s="64">
        <v>-12459.271000000001</v>
      </c>
      <c r="BF13" s="64">
        <v>-24498.097999999998</v>
      </c>
      <c r="BG13" s="147">
        <v>-53620.705999999998</v>
      </c>
      <c r="BH13" s="64">
        <v>-21712.877</v>
      </c>
      <c r="BI13" s="64">
        <v>-37937.515999999996</v>
      </c>
      <c r="BJ13" s="64">
        <v>-40948.463000000003</v>
      </c>
      <c r="BK13" s="64">
        <v>-38600.209000000003</v>
      </c>
      <c r="BL13" s="147">
        <v>-139199.065</v>
      </c>
      <c r="BM13" s="64">
        <v>-22630.598000000002</v>
      </c>
      <c r="BN13" s="64">
        <v>-24407.884000000002</v>
      </c>
      <c r="BO13" s="64">
        <v>-9191.6629999999932</v>
      </c>
      <c r="BP13" s="64">
        <v>1672.7979999999952</v>
      </c>
      <c r="BQ13" s="147">
        <v>-54557.347000000002</v>
      </c>
      <c r="BR13" s="64">
        <v>-15530.259</v>
      </c>
      <c r="BS13" s="64">
        <v>-23829.079999999998</v>
      </c>
      <c r="BT13" s="64">
        <v>-30144.961000000003</v>
      </c>
      <c r="BU13" s="64">
        <v>-25600.270999999993</v>
      </c>
      <c r="BV13" s="147">
        <v>-95104.570999999996</v>
      </c>
      <c r="BW13" s="64">
        <v>-25904.394</v>
      </c>
      <c r="BX13" s="64">
        <v>-21001.648000000001</v>
      </c>
      <c r="BY13" s="64">
        <v>77660.423999999999</v>
      </c>
      <c r="BZ13" s="64">
        <v>-177146.95699999999</v>
      </c>
      <c r="CA13" s="147">
        <v>-146392.57500000001</v>
      </c>
    </row>
    <row r="14" spans="1:79" x14ac:dyDescent="0.35">
      <c r="A14" s="29" t="s">
        <v>45</v>
      </c>
      <c r="B14" s="231"/>
      <c r="C14" s="22">
        <v>2763</v>
      </c>
      <c r="D14" s="22">
        <v>-8000</v>
      </c>
      <c r="E14" s="22">
        <v>12370</v>
      </c>
      <c r="F14" s="22">
        <v>14217</v>
      </c>
      <c r="G14" s="147">
        <v>21350</v>
      </c>
      <c r="H14" s="22">
        <v>-11290.386</v>
      </c>
      <c r="I14" s="22">
        <v>-93350.964720969991</v>
      </c>
      <c r="J14" s="22">
        <v>-11427.674999999994</v>
      </c>
      <c r="K14" s="22">
        <v>-150411.22529571992</v>
      </c>
      <c r="L14" s="147">
        <v>-262610.00929571991</v>
      </c>
      <c r="M14" s="22">
        <v>351462.63828659419</v>
      </c>
      <c r="N14" s="22">
        <v>51558.925035157583</v>
      </c>
      <c r="O14" s="22">
        <v>-238235.56332175178</v>
      </c>
      <c r="P14" s="22">
        <v>-384862.41176636989</v>
      </c>
      <c r="Q14" s="147">
        <v>-220076.41176636989</v>
      </c>
      <c r="R14" s="22">
        <v>-573160</v>
      </c>
      <c r="S14" s="22">
        <v>106361.99999999997</v>
      </c>
      <c r="T14" s="22">
        <v>-62325.212294545963</v>
      </c>
      <c r="U14" s="22">
        <v>-409229.78770545399</v>
      </c>
      <c r="V14" s="147">
        <v>-938353</v>
      </c>
      <c r="W14" s="22">
        <v>-45039.589631499999</v>
      </c>
      <c r="X14" s="22">
        <v>256187.16334110001</v>
      </c>
      <c r="Y14" s="22">
        <v>-52886.129583500006</v>
      </c>
      <c r="Z14" s="22">
        <v>183445.04983399998</v>
      </c>
      <c r="AA14" s="147">
        <v>341706.49396009999</v>
      </c>
      <c r="AB14" s="22">
        <v>153750.7825604</v>
      </c>
      <c r="AC14" s="22">
        <v>-163861.16274699999</v>
      </c>
      <c r="AD14" s="22">
        <v>-25781.296049000004</v>
      </c>
      <c r="AE14" s="22">
        <v>-171625.45355840001</v>
      </c>
      <c r="AF14" s="147">
        <v>-207517.12979400001</v>
      </c>
      <c r="AG14" s="22">
        <v>-45159.878242399995</v>
      </c>
      <c r="AH14" s="22">
        <v>-62727.515019700004</v>
      </c>
      <c r="AI14" s="22">
        <v>161.33159690001048</v>
      </c>
      <c r="AJ14" s="22">
        <v>-14263.653060600001</v>
      </c>
      <c r="AK14" s="147">
        <v>-121989.71472579999</v>
      </c>
      <c r="AL14" s="64">
        <v>27163.224948399999</v>
      </c>
      <c r="AM14" s="64">
        <v>-35430.382401399998</v>
      </c>
      <c r="AN14" s="64">
        <v>87077.22108670001</v>
      </c>
      <c r="AO14" s="171">
        <v>-89715.440942500019</v>
      </c>
      <c r="AP14" s="170">
        <v>-10905.377308800002</v>
      </c>
      <c r="AQ14" s="171">
        <v>171168.39181679999</v>
      </c>
      <c r="AR14" s="171">
        <v>94218.535030800034</v>
      </c>
      <c r="AS14" s="171">
        <v>60283.283192899951</v>
      </c>
      <c r="AT14" s="171">
        <v>59740.263484000054</v>
      </c>
      <c r="AU14" s="170">
        <v>385410.47352450003</v>
      </c>
      <c r="AV14" s="64">
        <v>-89715.440942500107</v>
      </c>
      <c r="AW14" s="147">
        <v>-10905.37730880022</v>
      </c>
      <c r="AX14" s="64">
        <v>171168.39181680011</v>
      </c>
      <c r="AY14" s="64">
        <v>94218.53503079986</v>
      </c>
      <c r="AZ14" s="64">
        <v>60283.283192899951</v>
      </c>
      <c r="BA14" s="64">
        <v>59740.263483999996</v>
      </c>
      <c r="BB14" s="147">
        <v>385410.47352449992</v>
      </c>
      <c r="BC14" s="64">
        <v>154191.0484769</v>
      </c>
      <c r="BD14" s="64">
        <v>118231.10771919999</v>
      </c>
      <c r="BE14" s="64">
        <v>301176.9422399</v>
      </c>
      <c r="BF14" s="64">
        <v>-27219.268969999976</v>
      </c>
      <c r="BG14" s="147">
        <v>546379.82946600008</v>
      </c>
      <c r="BH14" s="64">
        <v>-557778.46708239999</v>
      </c>
      <c r="BI14" s="64">
        <v>464770.25607230002</v>
      </c>
      <c r="BJ14" s="64">
        <v>67981.114472899964</v>
      </c>
      <c r="BK14" s="64">
        <v>-69091.516718400002</v>
      </c>
      <c r="BL14" s="147">
        <v>-94118.613255600008</v>
      </c>
      <c r="BM14" s="64">
        <v>-71032.308204200002</v>
      </c>
      <c r="BN14" s="64">
        <v>8452.5295914000017</v>
      </c>
      <c r="BO14" s="64">
        <v>-2070.3529821999982</v>
      </c>
      <c r="BP14" s="64">
        <v>-14189.745571700012</v>
      </c>
      <c r="BQ14" s="147">
        <v>-78839.877166700011</v>
      </c>
      <c r="BR14" s="64">
        <v>41006.247175899996</v>
      </c>
      <c r="BS14" s="64">
        <v>-73030.981470499988</v>
      </c>
      <c r="BT14" s="64">
        <v>-12839.802741500002</v>
      </c>
      <c r="BU14" s="64">
        <v>12453.923528400002</v>
      </c>
      <c r="BV14" s="147">
        <v>-32410.6135077</v>
      </c>
      <c r="BW14" s="64">
        <v>-36022.202395799999</v>
      </c>
      <c r="BX14" s="64">
        <v>40376.387924399998</v>
      </c>
      <c r="BY14" s="64">
        <v>40666.853273299996</v>
      </c>
      <c r="BZ14" s="64">
        <v>57908.223656000009</v>
      </c>
      <c r="CA14" s="147">
        <v>102929.26245790001</v>
      </c>
    </row>
    <row r="15" spans="1:79" x14ac:dyDescent="0.35">
      <c r="A15" s="29" t="s">
        <v>46</v>
      </c>
      <c r="B15" s="231"/>
      <c r="C15" s="22">
        <v>-267947</v>
      </c>
      <c r="D15" s="22">
        <v>-502773</v>
      </c>
      <c r="E15" s="22">
        <v>47287</v>
      </c>
      <c r="F15" s="22">
        <v>-378088</v>
      </c>
      <c r="G15" s="147">
        <v>-1101521</v>
      </c>
      <c r="H15" s="22">
        <v>-1735.549</v>
      </c>
      <c r="I15" s="22">
        <v>72294.463570899854</v>
      </c>
      <c r="J15" s="22">
        <v>-179450.19488213945</v>
      </c>
      <c r="K15" s="22">
        <v>-206181.6205015603</v>
      </c>
      <c r="L15" s="147">
        <v>-318943.33539440983</v>
      </c>
      <c r="M15" s="22">
        <v>-279172.60418695025</v>
      </c>
      <c r="N15" s="22">
        <v>-549607.37907516025</v>
      </c>
      <c r="O15" s="22">
        <v>134614.9832621105</v>
      </c>
      <c r="P15" s="22">
        <v>-295715.22100000002</v>
      </c>
      <c r="Q15" s="147">
        <v>-989880.22100000002</v>
      </c>
      <c r="R15" s="22">
        <v>100416</v>
      </c>
      <c r="S15" s="22">
        <v>75747.000000000015</v>
      </c>
      <c r="T15" s="22">
        <v>-16666.787705454</v>
      </c>
      <c r="U15" s="22">
        <v>-588123.21229454596</v>
      </c>
      <c r="V15" s="147">
        <v>-428626.99999999994</v>
      </c>
      <c r="W15" s="22">
        <v>4284.4814999999999</v>
      </c>
      <c r="X15" s="22">
        <v>-18252.181499999999</v>
      </c>
      <c r="Y15" s="22">
        <v>-54722.325500000006</v>
      </c>
      <c r="Z15" s="22">
        <v>22332.169500000004</v>
      </c>
      <c r="AA15" s="147">
        <v>-46357.856</v>
      </c>
      <c r="AB15" s="22">
        <v>4286.4534999999996</v>
      </c>
      <c r="AC15" s="22">
        <v>260.49948810000024</v>
      </c>
      <c r="AD15" s="22">
        <v>13266.5471958</v>
      </c>
      <c r="AE15" s="22">
        <v>-118745.756232</v>
      </c>
      <c r="AF15" s="147">
        <v>-100932.2560481</v>
      </c>
      <c r="AG15" s="22">
        <v>-6923.3374999999996</v>
      </c>
      <c r="AH15" s="22">
        <v>63387.908500000005</v>
      </c>
      <c r="AI15" s="22">
        <v>-41376.048500000004</v>
      </c>
      <c r="AJ15" s="22">
        <v>-162530.2795</v>
      </c>
      <c r="AK15" s="147">
        <v>-147441.75700000001</v>
      </c>
      <c r="AL15" s="64">
        <v>-34115.034</v>
      </c>
      <c r="AM15" s="64">
        <v>-293096.44</v>
      </c>
      <c r="AN15" s="64">
        <v>-208766.26999999996</v>
      </c>
      <c r="AO15" s="171">
        <v>388509.25999999995</v>
      </c>
      <c r="AP15" s="170">
        <v>-147468.484</v>
      </c>
      <c r="AQ15" s="171">
        <v>127504.465</v>
      </c>
      <c r="AR15" s="171">
        <v>-90084.343499999988</v>
      </c>
      <c r="AS15" s="171">
        <v>75958.636999999988</v>
      </c>
      <c r="AT15" s="171">
        <v>97155.521000000008</v>
      </c>
      <c r="AU15" s="170">
        <v>210534.2795</v>
      </c>
      <c r="AV15" s="64">
        <v>388509.25999999995</v>
      </c>
      <c r="AW15" s="147">
        <v>-147468.484</v>
      </c>
      <c r="AX15" s="64">
        <v>127504.465</v>
      </c>
      <c r="AY15" s="64">
        <v>-90084.343499999988</v>
      </c>
      <c r="AZ15" s="64">
        <v>75958.636999999988</v>
      </c>
      <c r="BA15" s="64">
        <v>97155.521000000008</v>
      </c>
      <c r="BB15" s="147">
        <v>210534.2795</v>
      </c>
      <c r="BC15" s="64">
        <v>163389.71</v>
      </c>
      <c r="BD15" s="64">
        <v>420458.50550000009</v>
      </c>
      <c r="BE15" s="64">
        <v>358595.18149999995</v>
      </c>
      <c r="BF15" s="64">
        <v>495832.95049999992</v>
      </c>
      <c r="BG15" s="147">
        <v>1438276.3474999999</v>
      </c>
      <c r="BH15" s="64">
        <v>-108972.38099999999</v>
      </c>
      <c r="BI15" s="64">
        <v>-1002052.7355</v>
      </c>
      <c r="BJ15" s="64">
        <v>10112.511500000022</v>
      </c>
      <c r="BK15" s="64">
        <v>337204.82149999996</v>
      </c>
      <c r="BL15" s="147">
        <v>-763707.78350000002</v>
      </c>
      <c r="BM15" s="64">
        <v>-186772.95199999999</v>
      </c>
      <c r="BN15" s="64">
        <v>-563492.1165</v>
      </c>
      <c r="BO15" s="64">
        <v>-216311.61749999993</v>
      </c>
      <c r="BP15" s="64">
        <v>-646093.60850000009</v>
      </c>
      <c r="BQ15" s="147">
        <v>-1612670.2945000001</v>
      </c>
      <c r="BR15" s="64">
        <v>-961857.41799999995</v>
      </c>
      <c r="BS15" s="64">
        <v>-1077819.8015000001</v>
      </c>
      <c r="BT15" s="64">
        <v>-1135307.2850000001</v>
      </c>
      <c r="BU15" s="64">
        <v>-1288513.2955</v>
      </c>
      <c r="BV15" s="147">
        <v>-4463497.8</v>
      </c>
      <c r="BW15" s="64">
        <v>-1976193.4935000001</v>
      </c>
      <c r="BX15" s="64">
        <v>-1511250.2570000002</v>
      </c>
      <c r="BY15" s="64">
        <v>-669223.41900000034</v>
      </c>
      <c r="BZ15" s="64">
        <v>-676329.42349999934</v>
      </c>
      <c r="CA15" s="147">
        <v>-4832996.5929999994</v>
      </c>
    </row>
    <row r="16" spans="1:79" s="36" customFormat="1" x14ac:dyDescent="0.35">
      <c r="A16" s="26" t="s">
        <v>47</v>
      </c>
      <c r="B16" s="231"/>
      <c r="C16" s="27">
        <v>-1159049</v>
      </c>
      <c r="D16" s="27">
        <v>-388857</v>
      </c>
      <c r="E16" s="27">
        <v>6054758</v>
      </c>
      <c r="F16" s="27">
        <v>3161368</v>
      </c>
      <c r="G16" s="148">
        <v>7668220</v>
      </c>
      <c r="H16" s="27">
        <v>2569869.196898622</v>
      </c>
      <c r="I16" s="27">
        <v>4169441.4043769375</v>
      </c>
      <c r="J16" s="27">
        <v>5690512.199004095</v>
      </c>
      <c r="K16" s="27">
        <v>2780207.6257047085</v>
      </c>
      <c r="L16" s="148">
        <v>15210030.425984364</v>
      </c>
      <c r="M16" s="27">
        <v>3931739.068082267</v>
      </c>
      <c r="N16" s="27">
        <v>5483535.4560098583</v>
      </c>
      <c r="O16" s="27">
        <v>9281761.4759078715</v>
      </c>
      <c r="P16" s="27">
        <v>9291793.068171123</v>
      </c>
      <c r="Q16" s="148">
        <v>27988829.068171121</v>
      </c>
      <c r="R16" s="27">
        <v>9243623</v>
      </c>
      <c r="S16" s="27">
        <v>9378254.9999999925</v>
      </c>
      <c r="T16" s="27">
        <v>3801412.3370000003</v>
      </c>
      <c r="U16" s="27">
        <v>28132727.663000014</v>
      </c>
      <c r="V16" s="148">
        <v>50556018.000000007</v>
      </c>
      <c r="W16" s="27">
        <v>6690237.205268695</v>
      </c>
      <c r="X16" s="27">
        <v>336849.4734123036</v>
      </c>
      <c r="Y16" s="27">
        <v>5639735.9108975772</v>
      </c>
      <c r="Z16" s="27">
        <v>11325629.35336782</v>
      </c>
      <c r="AA16" s="148">
        <v>23992451.942946412</v>
      </c>
      <c r="AB16" s="27">
        <v>9907652.7730186004</v>
      </c>
      <c r="AC16" s="27">
        <v>10576884.600902392</v>
      </c>
      <c r="AD16" s="27">
        <v>5015249.1028476981</v>
      </c>
      <c r="AE16" s="27">
        <v>5460902.735671523</v>
      </c>
      <c r="AF16" s="148">
        <v>30960689.212440211</v>
      </c>
      <c r="AG16" s="27">
        <v>10272866.1850076</v>
      </c>
      <c r="AH16" s="27">
        <v>5917731.0359244999</v>
      </c>
      <c r="AI16" s="27">
        <v>4071219.5846090992</v>
      </c>
      <c r="AJ16" s="27">
        <v>11996080.477066902</v>
      </c>
      <c r="AK16" s="148">
        <v>32257897.282608099</v>
      </c>
      <c r="AL16" s="71">
        <v>10884601.119698798</v>
      </c>
      <c r="AM16" s="71">
        <v>10893303.275855603</v>
      </c>
      <c r="AN16" s="71">
        <v>9587306.7007049993</v>
      </c>
      <c r="AO16" s="174">
        <v>5523347.3056061044</v>
      </c>
      <c r="AP16" s="173">
        <v>36888558.401865497</v>
      </c>
      <c r="AQ16" s="174">
        <v>3343777.2525624</v>
      </c>
      <c r="AR16" s="174">
        <v>6005065.8682444002</v>
      </c>
      <c r="AS16" s="174">
        <v>1555332.6649351008</v>
      </c>
      <c r="AT16" s="174">
        <v>2692198.4370428994</v>
      </c>
      <c r="AU16" s="173">
        <v>13596374.222784821</v>
      </c>
      <c r="AV16" s="71">
        <v>6624555.6883899085</v>
      </c>
      <c r="AW16" s="148">
        <v>33466246.457674194</v>
      </c>
      <c r="AX16" s="71">
        <v>908130.61722178175</v>
      </c>
      <c r="AY16" s="71">
        <v>5748309.0674501238</v>
      </c>
      <c r="AZ16" s="71">
        <v>1804867.2915862696</v>
      </c>
      <c r="BA16" s="71">
        <v>2608462.2533266908</v>
      </c>
      <c r="BB16" s="148">
        <v>11069769.229584865</v>
      </c>
      <c r="BC16" s="71">
        <v>1975835.082988</v>
      </c>
      <c r="BD16" s="71">
        <v>-1063755.6073824</v>
      </c>
      <c r="BE16" s="71">
        <v>9737450.3608943019</v>
      </c>
      <c r="BF16" s="71">
        <v>18218684.296231695</v>
      </c>
      <c r="BG16" s="148">
        <v>28868214.132731594</v>
      </c>
      <c r="BH16" s="71">
        <v>10815206.6018271</v>
      </c>
      <c r="BI16" s="71">
        <v>11569404.941868998</v>
      </c>
      <c r="BJ16" s="71">
        <v>9234104.3916613981</v>
      </c>
      <c r="BK16" s="71">
        <v>11358937.094020996</v>
      </c>
      <c r="BL16" s="148">
        <v>42977653.029378496</v>
      </c>
      <c r="BM16" s="71">
        <v>3579307.9242175003</v>
      </c>
      <c r="BN16" s="71">
        <v>493000.35940509988</v>
      </c>
      <c r="BO16" s="71">
        <v>8209152.5124374982</v>
      </c>
      <c r="BP16" s="71">
        <v>11481610.530294104</v>
      </c>
      <c r="BQ16" s="148">
        <v>23763071.326354202</v>
      </c>
      <c r="BR16" s="71">
        <v>2045351.4683892</v>
      </c>
      <c r="BS16" s="71">
        <v>-767751.44920219982</v>
      </c>
      <c r="BT16" s="71">
        <v>1483997.4408102001</v>
      </c>
      <c r="BU16" s="71">
        <v>11702847.302363798</v>
      </c>
      <c r="BV16" s="148">
        <v>14464444.762360997</v>
      </c>
      <c r="BW16" s="71">
        <v>1455713.3317709998</v>
      </c>
      <c r="BX16" s="71">
        <v>3178450.3290716996</v>
      </c>
      <c r="BY16" s="71">
        <v>8057956.3363461001</v>
      </c>
      <c r="BZ16" s="71">
        <v>7499041.1413140008</v>
      </c>
      <c r="CA16" s="148">
        <v>20191161.138502799</v>
      </c>
    </row>
    <row r="17" spans="1:79" x14ac:dyDescent="0.35">
      <c r="A17" s="29" t="s">
        <v>48</v>
      </c>
      <c r="B17" s="231"/>
      <c r="C17" s="22">
        <v>399231</v>
      </c>
      <c r="D17" s="22">
        <v>66180</v>
      </c>
      <c r="E17" s="22">
        <v>-756489</v>
      </c>
      <c r="F17" s="22">
        <v>-929416</v>
      </c>
      <c r="G17" s="147">
        <v>-1220494</v>
      </c>
      <c r="H17" s="22">
        <v>-486400.36059672001</v>
      </c>
      <c r="I17" s="22">
        <v>-1322191.9270373501</v>
      </c>
      <c r="J17" s="22">
        <v>-903133.21671307995</v>
      </c>
      <c r="K17" s="22">
        <v>-831054.45533580997</v>
      </c>
      <c r="L17" s="147">
        <v>-3542779.9596829601</v>
      </c>
      <c r="M17" s="22">
        <v>-1172863.3799071065</v>
      </c>
      <c r="N17" s="22">
        <v>-924562.68659847893</v>
      </c>
      <c r="O17" s="22">
        <v>-1532216.9334944147</v>
      </c>
      <c r="P17" s="22">
        <v>-1720638.0358396426</v>
      </c>
      <c r="Q17" s="147">
        <v>-5350281.0358396424</v>
      </c>
      <c r="R17" s="22">
        <v>-2471343</v>
      </c>
      <c r="S17" s="22">
        <v>-1960922.9999999998</v>
      </c>
      <c r="T17" s="22">
        <v>-1281750</v>
      </c>
      <c r="U17" s="22">
        <v>-6053987.0000000009</v>
      </c>
      <c r="V17" s="147">
        <v>-11768003</v>
      </c>
      <c r="W17" s="22">
        <v>-417615.28512809996</v>
      </c>
      <c r="X17" s="22">
        <v>158613.52307319996</v>
      </c>
      <c r="Y17" s="22">
        <v>-975370.14340359997</v>
      </c>
      <c r="Z17" s="22">
        <v>-2558011.6520146998</v>
      </c>
      <c r="AA17" s="147">
        <v>-3792383.5574731999</v>
      </c>
      <c r="AB17" s="22">
        <v>-2011708.4239622001</v>
      </c>
      <c r="AC17" s="22">
        <v>-2270295.9316058997</v>
      </c>
      <c r="AD17" s="22">
        <v>-484700.75526400004</v>
      </c>
      <c r="AE17" s="22">
        <v>-1537123.4408160001</v>
      </c>
      <c r="AF17" s="147">
        <v>-6303828.5516480999</v>
      </c>
      <c r="AG17" s="22">
        <v>-2582441.7365549002</v>
      </c>
      <c r="AH17" s="22">
        <v>-2281052.4994724998</v>
      </c>
      <c r="AI17" s="22">
        <v>-1115798.3648778005</v>
      </c>
      <c r="AJ17" s="22">
        <v>-3693396.9619852994</v>
      </c>
      <c r="AK17" s="147">
        <v>-9672689.5628904998</v>
      </c>
      <c r="AL17" s="64">
        <v>-2694764.4157046</v>
      </c>
      <c r="AM17" s="64">
        <v>-2006118.0382173997</v>
      </c>
      <c r="AN17" s="64">
        <v>-3209496.2613882003</v>
      </c>
      <c r="AO17" s="171">
        <v>-1139392.1466639973</v>
      </c>
      <c r="AP17" s="170">
        <v>-9049770.8619741984</v>
      </c>
      <c r="AQ17" s="171">
        <v>-1857599.0204846999</v>
      </c>
      <c r="AR17" s="171">
        <v>-721152.51228479994</v>
      </c>
      <c r="AS17" s="171">
        <v>183986.42906170012</v>
      </c>
      <c r="AT17" s="171">
        <v>1398189.8362123999</v>
      </c>
      <c r="AU17" s="170">
        <v>-996575.26749539981</v>
      </c>
      <c r="AV17" s="64">
        <v>-911057.05760417879</v>
      </c>
      <c r="AW17" s="147">
        <v>-8125746.6370425373</v>
      </c>
      <c r="AX17" s="64">
        <v>-1199974.4289427332</v>
      </c>
      <c r="AY17" s="64">
        <v>-651828.17555835843</v>
      </c>
      <c r="AZ17" s="64">
        <v>116612.0793538983</v>
      </c>
      <c r="BA17" s="64">
        <v>1420798.6058157755</v>
      </c>
      <c r="BB17" s="147">
        <v>-314391.91933141783</v>
      </c>
      <c r="BC17" s="64">
        <v>326718.5519894</v>
      </c>
      <c r="BD17" s="64">
        <v>1114165.2606021999</v>
      </c>
      <c r="BE17" s="64">
        <v>-2133575.4760441999</v>
      </c>
      <c r="BF17" s="64">
        <v>-3349248.3543880009</v>
      </c>
      <c r="BG17" s="147">
        <v>-4041940.0178406006</v>
      </c>
      <c r="BH17" s="64">
        <v>-1158292.8324249</v>
      </c>
      <c r="BI17" s="64">
        <v>2284233.5703699002</v>
      </c>
      <c r="BJ17" s="64">
        <v>-763379.4802118002</v>
      </c>
      <c r="BK17" s="64">
        <v>-1587863.7040693001</v>
      </c>
      <c r="BL17" s="147">
        <v>-1225302.4463361001</v>
      </c>
      <c r="BM17" s="64">
        <v>-138839.8388037</v>
      </c>
      <c r="BN17" s="64">
        <v>1347897.6387240998</v>
      </c>
      <c r="BO17" s="64">
        <v>-1880602.8879692</v>
      </c>
      <c r="BP17" s="64">
        <v>-1670655.2503866998</v>
      </c>
      <c r="BQ17" s="147">
        <v>-2342200.3384354999</v>
      </c>
      <c r="BR17" s="64">
        <v>71425.809875799998</v>
      </c>
      <c r="BS17" s="64">
        <v>1255131.4593757</v>
      </c>
      <c r="BT17" s="64">
        <v>112085.64142349997</v>
      </c>
      <c r="BU17" s="64">
        <v>-2443463.3673537998</v>
      </c>
      <c r="BV17" s="147">
        <v>-1004820.4566787998</v>
      </c>
      <c r="BW17" s="64">
        <v>821219.57885440008</v>
      </c>
      <c r="BX17" s="64">
        <v>-218822.45849870003</v>
      </c>
      <c r="BY17" s="64">
        <v>-1947855.7986084002</v>
      </c>
      <c r="BZ17" s="64">
        <v>-1619683.1267262998</v>
      </c>
      <c r="CA17" s="147">
        <v>-2965141.8049790002</v>
      </c>
    </row>
    <row r="18" spans="1:79" x14ac:dyDescent="0.35">
      <c r="A18" s="29" t="s">
        <v>49</v>
      </c>
      <c r="B18" s="231"/>
      <c r="C18" s="22">
        <v>-759818</v>
      </c>
      <c r="D18" s="22">
        <v>-322677</v>
      </c>
      <c r="E18" s="22">
        <v>5298269</v>
      </c>
      <c r="F18" s="22">
        <v>2231952</v>
      </c>
      <c r="G18" s="147">
        <v>6447726</v>
      </c>
      <c r="H18" s="22">
        <v>2083468.8998194528</v>
      </c>
      <c r="I18" s="22">
        <v>2847249.4773395872</v>
      </c>
      <c r="J18" s="22">
        <v>4787378.9822910149</v>
      </c>
      <c r="K18" s="22">
        <v>1949153.1703688987</v>
      </c>
      <c r="L18" s="147">
        <v>11667250.529818954</v>
      </c>
      <c r="M18" s="22">
        <v>2758875.6881751604</v>
      </c>
      <c r="N18" s="22">
        <v>4558972.7694113795</v>
      </c>
      <c r="O18" s="22">
        <v>7749544.5424134564</v>
      </c>
      <c r="P18" s="22">
        <v>7571155.0323314806</v>
      </c>
      <c r="Q18" s="147">
        <v>22638548.032331478</v>
      </c>
      <c r="R18" s="22">
        <v>6772280</v>
      </c>
      <c r="S18" s="22">
        <v>7417331.9999999925</v>
      </c>
      <c r="T18" s="22">
        <v>2519662.3370000003</v>
      </c>
      <c r="U18" s="22">
        <v>22078740.663000014</v>
      </c>
      <c r="V18" s="147">
        <v>38788015.000000007</v>
      </c>
      <c r="W18" s="22">
        <v>6272621.9201405952</v>
      </c>
      <c r="X18" s="22">
        <v>495462.99648550357</v>
      </c>
      <c r="Y18" s="22">
        <v>4664365.7674939772</v>
      </c>
      <c r="Z18" s="22">
        <v>8767617.7013531346</v>
      </c>
      <c r="AA18" s="147">
        <v>20200068.38547321</v>
      </c>
      <c r="AB18" s="22">
        <v>7895944.3490564004</v>
      </c>
      <c r="AC18" s="22">
        <v>8306588.6692964919</v>
      </c>
      <c r="AD18" s="22">
        <v>4530548.3475836981</v>
      </c>
      <c r="AE18" s="22">
        <v>3923779.2948555229</v>
      </c>
      <c r="AF18" s="147">
        <v>24656860.660792112</v>
      </c>
      <c r="AG18" s="22">
        <v>7690424.4484526999</v>
      </c>
      <c r="AH18" s="22">
        <v>3636678.536452</v>
      </c>
      <c r="AI18" s="22">
        <v>2955421.2197313011</v>
      </c>
      <c r="AJ18" s="22">
        <v>8302683.5150816031</v>
      </c>
      <c r="AK18" s="147">
        <v>22585207.719717603</v>
      </c>
      <c r="AL18" s="64">
        <v>8189836.7039941996</v>
      </c>
      <c r="AM18" s="64">
        <v>8887185.2376382016</v>
      </c>
      <c r="AN18" s="64">
        <v>6377810.439316798</v>
      </c>
      <c r="AO18" s="171">
        <v>4383955.1589420997</v>
      </c>
      <c r="AP18" s="170">
        <v>27838787.539891299</v>
      </c>
      <c r="AQ18" s="171">
        <v>1486178.2320776999</v>
      </c>
      <c r="AR18" s="171">
        <v>5283913.3559595998</v>
      </c>
      <c r="AS18" s="171">
        <v>1739319.0939967998</v>
      </c>
      <c r="AT18" s="171">
        <v>4090388.2732552998</v>
      </c>
      <c r="AU18" s="170">
        <v>12599798.955289399</v>
      </c>
      <c r="AV18" s="64">
        <v>5713498.6307857297</v>
      </c>
      <c r="AW18" s="147">
        <v>25340499.820631657</v>
      </c>
      <c r="AX18" s="64">
        <v>-291843.81172095158</v>
      </c>
      <c r="AY18" s="64">
        <v>5096480.8918917654</v>
      </c>
      <c r="AZ18" s="64">
        <v>1921479.3709401675</v>
      </c>
      <c r="BA18" s="64">
        <v>4029260.8591424674</v>
      </c>
      <c r="BB18" s="147">
        <v>10755377.310253449</v>
      </c>
      <c r="BC18" s="64">
        <v>2302553.6349773998</v>
      </c>
      <c r="BD18" s="64">
        <v>50409.653219799977</v>
      </c>
      <c r="BE18" s="64">
        <v>7603874.8848500978</v>
      </c>
      <c r="BF18" s="64">
        <v>14869435.941843705</v>
      </c>
      <c r="BG18" s="147">
        <v>24826274.114891</v>
      </c>
      <c r="BH18" s="64">
        <v>9656913.7694022004</v>
      </c>
      <c r="BI18" s="64">
        <v>13853638.512238899</v>
      </c>
      <c r="BJ18" s="64">
        <v>8470724.9114495963</v>
      </c>
      <c r="BK18" s="64">
        <v>9771073.3899516985</v>
      </c>
      <c r="BL18" s="147">
        <v>41752350.583042398</v>
      </c>
      <c r="BM18" s="64">
        <v>3440468.0854137996</v>
      </c>
      <c r="BN18" s="64">
        <v>1840897.9981292002</v>
      </c>
      <c r="BO18" s="64">
        <v>6328549.6244682996</v>
      </c>
      <c r="BP18" s="64">
        <v>9810955.2799074017</v>
      </c>
      <c r="BQ18" s="147">
        <v>21420870.987918701</v>
      </c>
      <c r="BR18" s="64">
        <v>2116777.2782650003</v>
      </c>
      <c r="BS18" s="64">
        <v>487380.01017350005</v>
      </c>
      <c r="BT18" s="64">
        <v>1596083.0822336997</v>
      </c>
      <c r="BU18" s="64">
        <v>9259383.9350099992</v>
      </c>
      <c r="BV18" s="147">
        <v>13459624.305682199</v>
      </c>
      <c r="BW18" s="64">
        <v>2276932.9106254</v>
      </c>
      <c r="BX18" s="64">
        <v>2959627.8705729991</v>
      </c>
      <c r="BY18" s="64">
        <v>6110100.5377377002</v>
      </c>
      <c r="BZ18" s="64">
        <v>5879358.0145877004</v>
      </c>
      <c r="CA18" s="147">
        <v>17226019.333523799</v>
      </c>
    </row>
    <row r="19" spans="1:79" x14ac:dyDescent="0.35">
      <c r="A19" s="29" t="s">
        <v>50</v>
      </c>
      <c r="B19" s="231"/>
      <c r="C19" s="22"/>
      <c r="D19" s="22"/>
      <c r="E19" s="22"/>
      <c r="F19" s="22">
        <v>-236181</v>
      </c>
      <c r="G19" s="147">
        <v>-236181</v>
      </c>
      <c r="H19" s="22">
        <v>0</v>
      </c>
      <c r="I19" s="22">
        <v>0</v>
      </c>
      <c r="J19" s="22">
        <v>0</v>
      </c>
      <c r="K19" s="22">
        <v>0</v>
      </c>
      <c r="L19" s="147">
        <v>0</v>
      </c>
      <c r="M19" s="22">
        <v>0</v>
      </c>
      <c r="N19" s="22">
        <v>0</v>
      </c>
      <c r="O19" s="22">
        <v>0</v>
      </c>
      <c r="P19" s="22">
        <v>0</v>
      </c>
      <c r="Q19" s="147">
        <v>0</v>
      </c>
      <c r="R19" s="22">
        <v>0</v>
      </c>
      <c r="S19" s="22">
        <v>0</v>
      </c>
      <c r="T19" s="22">
        <v>0</v>
      </c>
      <c r="U19" s="22">
        <v>0</v>
      </c>
      <c r="V19" s="147">
        <v>0</v>
      </c>
      <c r="W19" s="22">
        <v>0</v>
      </c>
      <c r="X19" s="22">
        <v>0</v>
      </c>
      <c r="Y19" s="22"/>
      <c r="Z19" s="22">
        <v>0</v>
      </c>
      <c r="AA19" s="147">
        <v>0</v>
      </c>
      <c r="AB19" s="22"/>
      <c r="AC19" s="22"/>
      <c r="AD19" s="22"/>
      <c r="AE19" s="22"/>
      <c r="AF19" s="147">
        <v>0</v>
      </c>
      <c r="AG19" s="22"/>
      <c r="AH19" s="22"/>
      <c r="AI19" s="22"/>
      <c r="AJ19" s="22"/>
      <c r="AK19" s="147">
        <v>0</v>
      </c>
      <c r="AL19" s="64">
        <v>0</v>
      </c>
      <c r="AM19" s="64">
        <v>0</v>
      </c>
      <c r="AN19" s="64">
        <v>0</v>
      </c>
      <c r="AO19" s="171">
        <v>0</v>
      </c>
      <c r="AP19" s="170">
        <v>0</v>
      </c>
      <c r="AQ19" s="171">
        <v>0</v>
      </c>
      <c r="AR19" s="171">
        <v>0</v>
      </c>
      <c r="AS19" s="171">
        <v>0</v>
      </c>
      <c r="AT19" s="171">
        <v>0</v>
      </c>
      <c r="AU19" s="170">
        <v>0</v>
      </c>
      <c r="AV19" s="64">
        <v>0</v>
      </c>
      <c r="AW19" s="147">
        <v>0</v>
      </c>
      <c r="AX19" s="64">
        <v>0</v>
      </c>
      <c r="AY19" s="64">
        <v>0</v>
      </c>
      <c r="AZ19" s="64">
        <v>0</v>
      </c>
      <c r="BA19" s="64">
        <v>0</v>
      </c>
      <c r="BB19" s="147">
        <v>0</v>
      </c>
      <c r="BC19" s="64">
        <v>0</v>
      </c>
      <c r="BD19" s="64">
        <v>0</v>
      </c>
      <c r="BE19" s="64">
        <v>0</v>
      </c>
      <c r="BF19" s="64">
        <v>0</v>
      </c>
      <c r="BG19" s="147">
        <v>0</v>
      </c>
      <c r="BH19" s="64">
        <v>0</v>
      </c>
      <c r="BI19" s="64">
        <v>-298864.07699999999</v>
      </c>
      <c r="BJ19" s="64">
        <v>0</v>
      </c>
      <c r="BK19" s="64">
        <v>0</v>
      </c>
      <c r="BL19" s="147">
        <v>-298864.07699999999</v>
      </c>
      <c r="BM19" s="64">
        <v>0</v>
      </c>
      <c r="BN19" s="64">
        <v>0</v>
      </c>
      <c r="BO19" s="64">
        <v>0</v>
      </c>
      <c r="BP19" s="64">
        <v>0</v>
      </c>
      <c r="BQ19" s="147">
        <v>0</v>
      </c>
      <c r="BR19" s="64">
        <v>0</v>
      </c>
      <c r="BS19" s="64">
        <v>0</v>
      </c>
      <c r="BT19" s="64">
        <v>0</v>
      </c>
      <c r="BU19" s="64">
        <v>0</v>
      </c>
      <c r="BV19" s="147">
        <v>0</v>
      </c>
      <c r="BW19" s="64">
        <v>0</v>
      </c>
      <c r="BX19" s="64">
        <v>0</v>
      </c>
      <c r="BY19" s="64">
        <v>0</v>
      </c>
      <c r="BZ19" s="64">
        <v>0</v>
      </c>
      <c r="CA19" s="147">
        <v>0</v>
      </c>
    </row>
    <row r="20" spans="1:79" s="36" customFormat="1" x14ac:dyDescent="0.35">
      <c r="A20" s="26" t="s">
        <v>51</v>
      </c>
      <c r="B20" s="231"/>
      <c r="C20" s="27">
        <v>-759818</v>
      </c>
      <c r="D20" s="27">
        <v>-322677</v>
      </c>
      <c r="E20" s="27">
        <v>5298269</v>
      </c>
      <c r="F20" s="27">
        <v>1995771</v>
      </c>
      <c r="G20" s="148">
        <v>6211545</v>
      </c>
      <c r="H20" s="27">
        <v>2083468.8998194528</v>
      </c>
      <c r="I20" s="27">
        <v>2847249.4773395872</v>
      </c>
      <c r="J20" s="27">
        <v>4787378.9822910149</v>
      </c>
      <c r="K20" s="27">
        <v>1949153.1703688987</v>
      </c>
      <c r="L20" s="148">
        <v>11667250.529818954</v>
      </c>
      <c r="M20" s="27">
        <v>2758875.6881751604</v>
      </c>
      <c r="N20" s="27">
        <v>4558972.7694113795</v>
      </c>
      <c r="O20" s="27">
        <v>7749544.5424134564</v>
      </c>
      <c r="P20" s="27">
        <v>7571155.0323314806</v>
      </c>
      <c r="Q20" s="148">
        <v>22638548.032331478</v>
      </c>
      <c r="R20" s="27">
        <v>6772280</v>
      </c>
      <c r="S20" s="27">
        <v>7417331.9999999925</v>
      </c>
      <c r="T20" s="27">
        <v>2519662.3370000003</v>
      </c>
      <c r="U20" s="27">
        <v>22078740.663000014</v>
      </c>
      <c r="V20" s="148">
        <v>38788015.000000007</v>
      </c>
      <c r="W20" s="27">
        <v>6272621.9201405952</v>
      </c>
      <c r="X20" s="27">
        <v>495462.99648550357</v>
      </c>
      <c r="Y20" s="27">
        <v>4664365.7674939772</v>
      </c>
      <c r="Z20" s="27">
        <v>8767617.7013531346</v>
      </c>
      <c r="AA20" s="148">
        <v>20200068.38547321</v>
      </c>
      <c r="AB20" s="27">
        <v>7895944.3490564004</v>
      </c>
      <c r="AC20" s="27">
        <v>8306588.6692964919</v>
      </c>
      <c r="AD20" s="27">
        <v>4530548.3475836981</v>
      </c>
      <c r="AE20" s="27">
        <v>3923779.2948555229</v>
      </c>
      <c r="AF20" s="148">
        <v>24656860.660792112</v>
      </c>
      <c r="AG20" s="27">
        <v>7690424.4484526999</v>
      </c>
      <c r="AH20" s="27">
        <v>3636678.536452</v>
      </c>
      <c r="AI20" s="27">
        <v>2955421.2197313011</v>
      </c>
      <c r="AJ20" s="27">
        <v>8302683.5150816031</v>
      </c>
      <c r="AK20" s="148">
        <v>22585207.719717603</v>
      </c>
      <c r="AL20" s="71">
        <v>8189836.7039941996</v>
      </c>
      <c r="AM20" s="71">
        <v>8887185.2376382016</v>
      </c>
      <c r="AN20" s="71">
        <v>6377810.439316798</v>
      </c>
      <c r="AO20" s="174">
        <v>4383955.1589420997</v>
      </c>
      <c r="AP20" s="173">
        <v>27838787.539891299</v>
      </c>
      <c r="AQ20" s="174">
        <v>1486178.2320776999</v>
      </c>
      <c r="AR20" s="174">
        <v>5283913.3559595998</v>
      </c>
      <c r="AS20" s="174">
        <v>1739319.0939967998</v>
      </c>
      <c r="AT20" s="174">
        <v>4090388.2732552998</v>
      </c>
      <c r="AU20" s="173">
        <v>12599798.955289399</v>
      </c>
      <c r="AV20" s="71">
        <v>5713498.6307857297</v>
      </c>
      <c r="AW20" s="148">
        <v>25340499.820631657</v>
      </c>
      <c r="AX20" s="71">
        <v>-291843.81172095158</v>
      </c>
      <c r="AY20" s="71">
        <v>5096480.8918917654</v>
      </c>
      <c r="AZ20" s="71">
        <v>1921479.3709401675</v>
      </c>
      <c r="BA20" s="71">
        <v>4029260.8591424674</v>
      </c>
      <c r="BB20" s="148">
        <v>10755377.310253449</v>
      </c>
      <c r="BC20" s="71">
        <v>2302553.6349773998</v>
      </c>
      <c r="BD20" s="71">
        <v>50409.653219799977</v>
      </c>
      <c r="BE20" s="71">
        <v>7603874.8848500978</v>
      </c>
      <c r="BF20" s="71">
        <v>14869435.941843705</v>
      </c>
      <c r="BG20" s="148">
        <v>24826274.114891</v>
      </c>
      <c r="BH20" s="71">
        <v>9656913.7694022004</v>
      </c>
      <c r="BI20" s="71">
        <v>13554774.435238896</v>
      </c>
      <c r="BJ20" s="71">
        <v>8470724.9114496</v>
      </c>
      <c r="BK20" s="71">
        <v>9771073.3899516985</v>
      </c>
      <c r="BL20" s="148">
        <v>41453486.506042399</v>
      </c>
      <c r="BM20" s="71">
        <v>3440468.0854137996</v>
      </c>
      <c r="BN20" s="71">
        <v>1840897.9981292002</v>
      </c>
      <c r="BO20" s="71">
        <v>6328549.6244682996</v>
      </c>
      <c r="BP20" s="71">
        <v>9810955.2799074017</v>
      </c>
      <c r="BQ20" s="148">
        <v>21420870.987918701</v>
      </c>
      <c r="BR20" s="71">
        <v>2116777.2782650003</v>
      </c>
      <c r="BS20" s="71">
        <v>487380.01017349958</v>
      </c>
      <c r="BT20" s="71">
        <v>1596083.0822336997</v>
      </c>
      <c r="BU20" s="71">
        <v>9259383.9350099992</v>
      </c>
      <c r="BV20" s="148">
        <v>13459624.305682199</v>
      </c>
      <c r="BW20" s="71">
        <v>2276932.9106254</v>
      </c>
      <c r="BX20" s="71">
        <v>2959627.8705729991</v>
      </c>
      <c r="BY20" s="71">
        <v>6110100.5377377002</v>
      </c>
      <c r="BZ20" s="71">
        <v>5879358.0145877004</v>
      </c>
      <c r="CA20" s="148">
        <v>17226019.333523799</v>
      </c>
    </row>
    <row r="21" spans="1:79" x14ac:dyDescent="0.35">
      <c r="A21" s="29"/>
      <c r="B21" s="231"/>
      <c r="C21" s="22"/>
      <c r="D21" s="22"/>
      <c r="E21" s="22"/>
      <c r="F21" s="22"/>
      <c r="G21" s="147"/>
      <c r="H21" s="22"/>
      <c r="I21" s="22"/>
      <c r="J21" s="22"/>
      <c r="K21" s="22"/>
      <c r="L21" s="147"/>
      <c r="M21" s="22"/>
      <c r="N21" s="22"/>
      <c r="O21" s="22"/>
      <c r="P21" s="22"/>
      <c r="Q21" s="147"/>
      <c r="R21" s="22"/>
      <c r="S21" s="22"/>
      <c r="T21" s="22"/>
      <c r="U21" s="22"/>
      <c r="V21" s="147"/>
      <c r="W21" s="22"/>
      <c r="X21" s="22"/>
      <c r="Y21" s="22"/>
      <c r="Z21" s="22"/>
      <c r="AA21" s="147"/>
      <c r="AB21" s="22"/>
      <c r="AC21" s="22"/>
      <c r="AD21" s="22"/>
      <c r="AE21" s="22"/>
      <c r="AF21" s="147"/>
      <c r="AG21" s="22"/>
      <c r="AH21" s="22"/>
      <c r="AI21" s="62"/>
      <c r="AJ21" s="22"/>
      <c r="AK21" s="147"/>
      <c r="AL21" s="64"/>
      <c r="AM21" s="64"/>
      <c r="AN21" s="64"/>
      <c r="AO21" s="171"/>
      <c r="AP21" s="170"/>
      <c r="AQ21" s="171"/>
      <c r="AR21" s="171"/>
      <c r="AS21" s="171"/>
      <c r="AT21" s="171"/>
      <c r="AU21" s="170"/>
      <c r="AV21" s="72"/>
      <c r="AW21" s="147"/>
      <c r="AX21" s="72"/>
      <c r="AY21" s="72"/>
      <c r="AZ21" s="72"/>
      <c r="BA21" s="72"/>
      <c r="BB21" s="147"/>
      <c r="BC21" s="72"/>
      <c r="BD21" s="72"/>
      <c r="BE21" s="72"/>
      <c r="BF21" s="72"/>
      <c r="BG21" s="147"/>
      <c r="BH21" s="72"/>
      <c r="BI21" s="72"/>
      <c r="BJ21" s="72"/>
      <c r="BK21" s="72"/>
      <c r="BL21" s="147"/>
      <c r="BM21" s="72"/>
      <c r="BN21" s="72"/>
      <c r="BO21" s="72"/>
      <c r="BP21" s="72"/>
      <c r="BQ21" s="147"/>
      <c r="BR21" s="72"/>
      <c r="BS21" s="72"/>
      <c r="BT21" s="72"/>
      <c r="BU21" s="72"/>
      <c r="BV21" s="147"/>
      <c r="BW21" s="72"/>
      <c r="BX21" s="72">
        <v>0</v>
      </c>
      <c r="BY21" s="72">
        <v>0</v>
      </c>
      <c r="BZ21" s="72">
        <v>0</v>
      </c>
      <c r="CA21" s="147"/>
    </row>
    <row r="22" spans="1:79" x14ac:dyDescent="0.35">
      <c r="A22" s="39" t="s">
        <v>52</v>
      </c>
      <c r="B22" s="231"/>
      <c r="C22" s="21">
        <v>-690927</v>
      </c>
      <c r="D22" s="21">
        <v>-245948</v>
      </c>
      <c r="E22" s="21">
        <v>4943063</v>
      </c>
      <c r="F22" s="21">
        <v>1498777</v>
      </c>
      <c r="G22" s="149">
        <v>5504965</v>
      </c>
      <c r="H22" s="21">
        <v>2094477.7566293858</v>
      </c>
      <c r="I22" s="21">
        <v>2647327.4169664853</v>
      </c>
      <c r="J22" s="21">
        <v>4263921.9778541829</v>
      </c>
      <c r="K22" s="21">
        <v>2047972.8393689003</v>
      </c>
      <c r="L22" s="149">
        <v>11053699.990818953</v>
      </c>
      <c r="M22" s="21">
        <v>2908376.6456200345</v>
      </c>
      <c r="N22" s="21">
        <v>4731477.964400175</v>
      </c>
      <c r="O22" s="21">
        <v>7508801.3899797881</v>
      </c>
      <c r="P22" s="21">
        <v>6201160.0465562893</v>
      </c>
      <c r="Q22" s="149">
        <v>21349816.046556287</v>
      </c>
      <c r="R22" s="21">
        <v>6061665.0000000037</v>
      </c>
      <c r="S22" s="21">
        <v>5675844.9999999981</v>
      </c>
      <c r="T22" s="21">
        <v>2507049.3369999966</v>
      </c>
      <c r="U22" s="21">
        <v>20357687.663000003</v>
      </c>
      <c r="V22" s="149">
        <v>34602247</v>
      </c>
      <c r="W22" s="21">
        <v>6277081.4954780973</v>
      </c>
      <c r="X22" s="21">
        <v>641256.88894370198</v>
      </c>
      <c r="Y22" s="21">
        <v>4464193.3689386994</v>
      </c>
      <c r="Z22" s="21">
        <v>8857741.6338624023</v>
      </c>
      <c r="AA22" s="149">
        <v>20240273.387222901</v>
      </c>
      <c r="AB22" s="21">
        <v>7059833.7043621996</v>
      </c>
      <c r="AC22" s="21">
        <v>7275840.9947850006</v>
      </c>
      <c r="AD22" s="21">
        <v>3794345.0479129981</v>
      </c>
      <c r="AE22" s="21">
        <v>3679188.0577243008</v>
      </c>
      <c r="AF22" s="149">
        <v>21809207.804784499</v>
      </c>
      <c r="AG22" s="21">
        <v>7719772.2834975999</v>
      </c>
      <c r="AH22" s="21">
        <v>3684125.6141615994</v>
      </c>
      <c r="AI22" s="22">
        <v>3115834.9906320013</v>
      </c>
      <c r="AJ22" s="21">
        <v>7557629.6983363014</v>
      </c>
      <c r="AK22" s="149">
        <v>22077362.586627502</v>
      </c>
      <c r="AL22" s="63">
        <v>8014851.7649376001</v>
      </c>
      <c r="AM22" s="63">
        <v>8456064.8898508996</v>
      </c>
      <c r="AN22" s="63">
        <v>4881225.0392437</v>
      </c>
      <c r="AO22" s="177">
        <v>3373650.2332418971</v>
      </c>
      <c r="AP22" s="178">
        <v>24725791.927274097</v>
      </c>
      <c r="AQ22" s="177">
        <v>1320543.8101879999</v>
      </c>
      <c r="AR22" s="177">
        <v>4680258.9892745987</v>
      </c>
      <c r="AS22" s="177">
        <v>1582710.6021888007</v>
      </c>
      <c r="AT22" s="177">
        <v>3927905.7153687011</v>
      </c>
      <c r="AU22" s="178">
        <v>11511419.1170201</v>
      </c>
      <c r="AV22" s="63">
        <v>4177532.3526740856</v>
      </c>
      <c r="AW22" s="149">
        <v>22227504.208014458</v>
      </c>
      <c r="AX22" s="63">
        <v>-457478.23361065157</v>
      </c>
      <c r="AY22" s="63">
        <v>4492826.5252067661</v>
      </c>
      <c r="AZ22" s="63">
        <v>1764870.8791321665</v>
      </c>
      <c r="BA22" s="63">
        <v>3866778.3012558669</v>
      </c>
      <c r="BB22" s="149">
        <v>9666997.471984148</v>
      </c>
      <c r="BC22" s="63">
        <v>1982383.4813603007</v>
      </c>
      <c r="BD22" s="63">
        <v>57734.080547099235</v>
      </c>
      <c r="BE22" s="63">
        <v>7510102.9963574</v>
      </c>
      <c r="BF22" s="63">
        <v>13490566.216978103</v>
      </c>
      <c r="BG22" s="149">
        <v>23040786.775242902</v>
      </c>
      <c r="BH22" s="63">
        <v>8479532.5913401004</v>
      </c>
      <c r="BI22" s="63">
        <v>12449916.524022596</v>
      </c>
      <c r="BJ22" s="63">
        <v>8594500.4750758968</v>
      </c>
      <c r="BK22" s="63">
        <v>8524474.4767160937</v>
      </c>
      <c r="BL22" s="149">
        <v>38048424.067154691</v>
      </c>
      <c r="BM22" s="63">
        <v>3559159.3099470139</v>
      </c>
      <c r="BN22" s="63">
        <v>1786794.9962475859</v>
      </c>
      <c r="BO22" s="63">
        <v>5685230.4366867989</v>
      </c>
      <c r="BP22" s="63">
        <v>8227860.1317466013</v>
      </c>
      <c r="BQ22" s="149">
        <v>19259044.874628</v>
      </c>
      <c r="BR22" s="63">
        <v>2258324.9016957004</v>
      </c>
      <c r="BS22" s="63">
        <v>407843.89617239963</v>
      </c>
      <c r="BT22" s="63">
        <v>1844636.1219996999</v>
      </c>
      <c r="BU22" s="63">
        <v>9363291.578910999</v>
      </c>
      <c r="BV22" s="149">
        <v>13874096.498778798</v>
      </c>
      <c r="BW22" s="63">
        <v>2131300.4187884</v>
      </c>
      <c r="BX22" s="63">
        <v>2882905.3085196</v>
      </c>
      <c r="BY22" s="63">
        <v>6131965.040576702</v>
      </c>
      <c r="BZ22" s="63">
        <v>5558996.1993487012</v>
      </c>
      <c r="CA22" s="149">
        <v>16705166.967233403</v>
      </c>
    </row>
    <row r="23" spans="1:79" x14ac:dyDescent="0.35">
      <c r="A23" s="40" t="s">
        <v>53</v>
      </c>
      <c r="B23" s="231"/>
      <c r="C23" s="33">
        <v>-68891</v>
      </c>
      <c r="D23" s="33">
        <v>-76729</v>
      </c>
      <c r="E23" s="33">
        <v>355206</v>
      </c>
      <c r="F23" s="33">
        <v>496994</v>
      </c>
      <c r="G23" s="150">
        <v>706580</v>
      </c>
      <c r="H23" s="33">
        <v>-11008.856809933059</v>
      </c>
      <c r="I23" s="33">
        <v>199922.06037310092</v>
      </c>
      <c r="J23" s="33">
        <v>523457.0044368321</v>
      </c>
      <c r="K23" s="33">
        <v>-98819.668999999863</v>
      </c>
      <c r="L23" s="150">
        <v>613550.53900000011</v>
      </c>
      <c r="M23" s="33">
        <v>-149500.95744487402</v>
      </c>
      <c r="N23" s="33">
        <v>-172505.19498879538</v>
      </c>
      <c r="O23" s="33">
        <v>240743.1524336694</v>
      </c>
      <c r="P23" s="33">
        <v>1369994.9857751895</v>
      </c>
      <c r="Q23" s="150">
        <v>1288731.9857751895</v>
      </c>
      <c r="R23" s="33">
        <v>710615</v>
      </c>
      <c r="S23" s="33">
        <v>1741486.9999999998</v>
      </c>
      <c r="T23" s="33">
        <v>12613.000000000284</v>
      </c>
      <c r="U23" s="33">
        <v>1721053</v>
      </c>
      <c r="V23" s="150">
        <v>4185768.0000000005</v>
      </c>
      <c r="W23" s="33">
        <v>-4611.6443374981</v>
      </c>
      <c r="X23" s="33">
        <v>-145642.23945820192</v>
      </c>
      <c r="Y23" s="33">
        <v>200172.81455529999</v>
      </c>
      <c r="Z23" s="33">
        <v>-90123.93250939998</v>
      </c>
      <c r="AA23" s="150">
        <v>-40205.001749800002</v>
      </c>
      <c r="AB23" s="22">
        <v>836110.64469420002</v>
      </c>
      <c r="AC23" s="22">
        <v>1030747.6745114999</v>
      </c>
      <c r="AD23" s="22">
        <v>736203.29967069998</v>
      </c>
      <c r="AE23" s="22">
        <v>244591.2371312133</v>
      </c>
      <c r="AF23" s="150">
        <v>2847652.8560076132</v>
      </c>
      <c r="AG23" s="22">
        <v>-29347.835044899999</v>
      </c>
      <c r="AH23" s="22">
        <v>-47447.0777095987</v>
      </c>
      <c r="AI23" s="22">
        <v>-160413.77090070129</v>
      </c>
      <c r="AJ23" s="22">
        <v>745053.81674530008</v>
      </c>
      <c r="AK23" s="150">
        <v>507845.13309010008</v>
      </c>
      <c r="AL23" s="64">
        <v>174984.93905660001</v>
      </c>
      <c r="AM23" s="64">
        <v>431120.34778730094</v>
      </c>
      <c r="AN23" s="64">
        <v>1496585.4000731003</v>
      </c>
      <c r="AO23" s="171">
        <v>1010304.9257001993</v>
      </c>
      <c r="AP23" s="179">
        <v>3112995.6126172007</v>
      </c>
      <c r="AQ23" s="171">
        <v>165634.4218897</v>
      </c>
      <c r="AR23" s="171">
        <v>603654.36668500095</v>
      </c>
      <c r="AS23" s="171">
        <v>156608.49180799897</v>
      </c>
      <c r="AT23" s="171">
        <v>162482.55788660108</v>
      </c>
      <c r="AU23" s="179">
        <v>1088379.838269301</v>
      </c>
      <c r="AV23" s="64">
        <v>1535966.2781116464</v>
      </c>
      <c r="AW23" s="150">
        <v>3112995.6126172007</v>
      </c>
      <c r="AX23" s="64">
        <v>165634.4218897</v>
      </c>
      <c r="AY23" s="64">
        <v>603654.36668500095</v>
      </c>
      <c r="AZ23" s="64">
        <v>156608.49180799897</v>
      </c>
      <c r="BA23" s="64">
        <v>162482.55788660108</v>
      </c>
      <c r="BB23" s="150">
        <v>1088379.838269301</v>
      </c>
      <c r="BC23" s="64">
        <v>320170.15361709899</v>
      </c>
      <c r="BD23" s="64">
        <v>-7324.4273272988503</v>
      </c>
      <c r="BE23" s="64">
        <v>93771.888492699887</v>
      </c>
      <c r="BF23" s="64">
        <v>1378869.7248655988</v>
      </c>
      <c r="BG23" s="150">
        <v>1785487.3396480989</v>
      </c>
      <c r="BH23" s="64">
        <v>1177381.1780620997</v>
      </c>
      <c r="BI23" s="64">
        <v>1104857.9112163002</v>
      </c>
      <c r="BJ23" s="64">
        <v>-123775.56362630008</v>
      </c>
      <c r="BK23" s="64">
        <v>1246598.9132356001</v>
      </c>
      <c r="BL23" s="150">
        <v>3405062.4388877</v>
      </c>
      <c r="BM23" s="64">
        <v>-118691.224533214</v>
      </c>
      <c r="BN23" s="64">
        <v>54103.001881614</v>
      </c>
      <c r="BO23" s="64">
        <v>643319.18778150005</v>
      </c>
      <c r="BP23" s="64">
        <v>1583095.1481608001</v>
      </c>
      <c r="BQ23" s="150">
        <v>2161826.1132907001</v>
      </c>
      <c r="BR23" s="64">
        <v>-141547.62343070001</v>
      </c>
      <c r="BS23" s="64">
        <v>79536.11400110001</v>
      </c>
      <c r="BT23" s="64">
        <v>-248553.03976599994</v>
      </c>
      <c r="BU23" s="64">
        <v>-103907.64390100003</v>
      </c>
      <c r="BV23" s="150">
        <v>-414472.19309660001</v>
      </c>
      <c r="BW23" s="64">
        <v>145632.49183700001</v>
      </c>
      <c r="BX23" s="64">
        <v>76722.562053400005</v>
      </c>
      <c r="BY23" s="64">
        <v>-21864.502838999982</v>
      </c>
      <c r="BZ23" s="64">
        <v>320361.81523900002</v>
      </c>
      <c r="CA23" s="150">
        <v>520852.36629040004</v>
      </c>
    </row>
    <row r="24" spans="1:79" s="36" customFormat="1" x14ac:dyDescent="0.35">
      <c r="A24" s="26" t="s">
        <v>54</v>
      </c>
      <c r="B24" s="231"/>
      <c r="C24" s="27">
        <v>-759818</v>
      </c>
      <c r="D24" s="27">
        <v>-322677</v>
      </c>
      <c r="E24" s="27">
        <v>5298269</v>
      </c>
      <c r="F24" s="27">
        <v>1995771</v>
      </c>
      <c r="G24" s="148">
        <v>6211545</v>
      </c>
      <c r="H24" s="27">
        <v>2083468.8998194528</v>
      </c>
      <c r="I24" s="27">
        <v>2847249.4773395872</v>
      </c>
      <c r="J24" s="27">
        <v>4787378.9822910149</v>
      </c>
      <c r="K24" s="27">
        <v>1949153.1703689005</v>
      </c>
      <c r="L24" s="148">
        <v>11667250.529818956</v>
      </c>
      <c r="M24" s="27">
        <v>2758875.6881751604</v>
      </c>
      <c r="N24" s="27">
        <v>4558972.7694113795</v>
      </c>
      <c r="O24" s="27">
        <v>7749544.5424134573</v>
      </c>
      <c r="P24" s="27">
        <v>7571155.0323314788</v>
      </c>
      <c r="Q24" s="148">
        <v>22638548.032331474</v>
      </c>
      <c r="R24" s="27">
        <v>6772280.0000000037</v>
      </c>
      <c r="S24" s="27">
        <v>7417331.9999999981</v>
      </c>
      <c r="T24" s="27">
        <v>2519662.336999997</v>
      </c>
      <c r="U24" s="27">
        <v>22078740.663000003</v>
      </c>
      <c r="V24" s="148">
        <v>38788015</v>
      </c>
      <c r="W24" s="27">
        <v>6272469.8511405997</v>
      </c>
      <c r="X24" s="27">
        <v>495614.64948550006</v>
      </c>
      <c r="Y24" s="27">
        <v>4664366.1834939998</v>
      </c>
      <c r="Z24" s="27">
        <v>8767617.7013530023</v>
      </c>
      <c r="AA24" s="148">
        <v>20200068.385473102</v>
      </c>
      <c r="AB24" s="27">
        <v>7895944.3490563994</v>
      </c>
      <c r="AC24" s="27">
        <v>8306588.6692965003</v>
      </c>
      <c r="AD24" s="27">
        <v>4530548.3475836981</v>
      </c>
      <c r="AE24" s="27">
        <v>3923779.2948555141</v>
      </c>
      <c r="AF24" s="148">
        <v>24656860.660792112</v>
      </c>
      <c r="AG24" s="27">
        <v>7690424.4484526999</v>
      </c>
      <c r="AH24" s="27">
        <v>3636678.536452001</v>
      </c>
      <c r="AI24" s="27">
        <v>2955421.2197313001</v>
      </c>
      <c r="AJ24" s="27">
        <v>8302683.5150816012</v>
      </c>
      <c r="AK24" s="148">
        <v>22585207.719717603</v>
      </c>
      <c r="AL24" s="71">
        <v>8189836.7039941996</v>
      </c>
      <c r="AM24" s="71">
        <v>8887185.2376382016</v>
      </c>
      <c r="AN24" s="71">
        <v>6377810.439316798</v>
      </c>
      <c r="AO24" s="174">
        <v>4383955.1589420997</v>
      </c>
      <c r="AP24" s="173">
        <v>27838787.539891299</v>
      </c>
      <c r="AQ24" s="174">
        <v>1486178.2320776999</v>
      </c>
      <c r="AR24" s="174">
        <v>5283913.3559595998</v>
      </c>
      <c r="AS24" s="174">
        <v>1739319.0939967998</v>
      </c>
      <c r="AT24" s="174">
        <v>4090388.2732552998</v>
      </c>
      <c r="AU24" s="173">
        <v>12599798.955289401</v>
      </c>
      <c r="AV24" s="71">
        <v>5713498.6307857297</v>
      </c>
      <c r="AW24" s="148">
        <v>25340499.820631657</v>
      </c>
      <c r="AX24" s="71">
        <v>-291843.81172095158</v>
      </c>
      <c r="AY24" s="71">
        <v>5096480.8918917654</v>
      </c>
      <c r="AZ24" s="71">
        <v>1921479.3709401675</v>
      </c>
      <c r="BA24" s="71">
        <v>4029260.8591424674</v>
      </c>
      <c r="BB24" s="148">
        <v>10755377.310253449</v>
      </c>
      <c r="BC24" s="71">
        <v>2302553.6349773998</v>
      </c>
      <c r="BD24" s="71">
        <v>50409.653219799977</v>
      </c>
      <c r="BE24" s="71">
        <v>7603874.8848500978</v>
      </c>
      <c r="BF24" s="71">
        <v>14869435.941843705</v>
      </c>
      <c r="BG24" s="148">
        <v>24826274.114891</v>
      </c>
      <c r="BH24" s="71">
        <v>9656913.7694022004</v>
      </c>
      <c r="BI24" s="71">
        <v>13853638.512238899</v>
      </c>
      <c r="BJ24" s="71">
        <v>8171860.8344495967</v>
      </c>
      <c r="BK24" s="71">
        <v>9771073.3899516985</v>
      </c>
      <c r="BL24" s="148">
        <v>41453486.506042399</v>
      </c>
      <c r="BM24" s="71">
        <v>3440468.0854137996</v>
      </c>
      <c r="BN24" s="71">
        <v>1840897.9981292002</v>
      </c>
      <c r="BO24" s="71">
        <v>6328549.6244682996</v>
      </c>
      <c r="BP24" s="71">
        <v>9810955.2799074017</v>
      </c>
      <c r="BQ24" s="148">
        <v>21420870.987918701</v>
      </c>
      <c r="BR24" s="71">
        <v>2116777.2782650003</v>
      </c>
      <c r="BS24" s="71">
        <v>487380.01017349958</v>
      </c>
      <c r="BT24" s="71">
        <v>1596083.0822336997</v>
      </c>
      <c r="BU24" s="71">
        <v>9259383.9350099992</v>
      </c>
      <c r="BV24" s="148">
        <v>13459624.305682199</v>
      </c>
      <c r="BW24" s="71">
        <v>2276932.9106254</v>
      </c>
      <c r="BX24" s="71">
        <v>2959627.8705729991</v>
      </c>
      <c r="BY24" s="71">
        <v>6110100.5377377002</v>
      </c>
      <c r="BZ24" s="71">
        <v>5879358.0145877004</v>
      </c>
      <c r="CA24" s="148">
        <v>17226019.333523799</v>
      </c>
    </row>
    <row r="25" spans="1:79" s="54" customFormat="1" x14ac:dyDescent="0.35">
      <c r="A25" s="30"/>
      <c r="B25" s="231"/>
      <c r="C25" s="30"/>
      <c r="D25" s="30"/>
      <c r="E25" s="30"/>
      <c r="F25" s="30"/>
      <c r="G25" s="151"/>
      <c r="H25" s="30"/>
      <c r="I25" s="30"/>
      <c r="J25" s="30"/>
      <c r="K25" s="30"/>
      <c r="L25" s="151"/>
      <c r="M25" s="30"/>
      <c r="N25" s="30"/>
      <c r="O25" s="30"/>
      <c r="P25" s="30"/>
      <c r="Q25" s="151"/>
      <c r="R25" s="30"/>
      <c r="S25" s="30"/>
      <c r="T25" s="30"/>
      <c r="U25" s="30"/>
      <c r="V25" s="151"/>
      <c r="W25" s="30"/>
      <c r="X25" s="30"/>
      <c r="Y25" s="30"/>
      <c r="Z25" s="30"/>
      <c r="AA25" s="151"/>
      <c r="AB25" s="30"/>
      <c r="AC25" s="30"/>
      <c r="AD25" s="30"/>
      <c r="AE25" s="30"/>
      <c r="AF25" s="151"/>
      <c r="AG25" s="30"/>
      <c r="AH25" s="30"/>
      <c r="AI25" s="30"/>
      <c r="AJ25" s="30"/>
      <c r="AK25" s="151"/>
      <c r="AL25" s="82"/>
      <c r="AM25" s="82"/>
      <c r="AN25" s="82"/>
      <c r="AO25" s="199"/>
      <c r="AP25" s="200"/>
      <c r="AQ25" s="199"/>
      <c r="AR25" s="199"/>
      <c r="AS25" s="199"/>
      <c r="AT25" s="199"/>
      <c r="AU25" s="200"/>
      <c r="AV25" s="73"/>
      <c r="AW25" s="151"/>
      <c r="AX25" s="73"/>
      <c r="AY25" s="73"/>
      <c r="AZ25" s="73"/>
      <c r="BA25" s="73"/>
      <c r="BB25" s="151"/>
      <c r="BC25" s="73"/>
      <c r="BD25" s="73"/>
      <c r="BE25" s="73"/>
      <c r="BF25" s="73"/>
      <c r="BG25" s="151"/>
      <c r="BH25" s="73"/>
      <c r="BI25" s="73"/>
      <c r="BJ25" s="73"/>
      <c r="BK25" s="73"/>
      <c r="BL25" s="151"/>
      <c r="BM25" s="73"/>
      <c r="BN25" s="73"/>
      <c r="BO25" s="73"/>
      <c r="BP25" s="73"/>
      <c r="BQ25" s="151"/>
      <c r="BR25" s="73"/>
      <c r="BS25" s="73"/>
      <c r="BT25" s="73"/>
      <c r="BU25" s="73"/>
      <c r="BV25" s="73"/>
      <c r="BW25" s="73"/>
      <c r="BX25" s="73">
        <v>0</v>
      </c>
      <c r="BY25" s="73">
        <v>0</v>
      </c>
      <c r="BZ25" s="73">
        <v>0</v>
      </c>
      <c r="CA25" s="73"/>
    </row>
    <row r="26" spans="1:79" x14ac:dyDescent="0.35">
      <c r="A26" s="41" t="s">
        <v>55</v>
      </c>
      <c r="B26" s="231"/>
      <c r="C26" s="21">
        <v>-371426</v>
      </c>
      <c r="D26" s="21">
        <v>-448525</v>
      </c>
      <c r="E26" s="21">
        <v>-471787</v>
      </c>
      <c r="F26" s="21">
        <v>-462042</v>
      </c>
      <c r="G26" s="149">
        <v>-1753780</v>
      </c>
      <c r="H26" s="21">
        <v>-514704</v>
      </c>
      <c r="I26" s="21">
        <v>-505417</v>
      </c>
      <c r="J26" s="21">
        <v>-478010</v>
      </c>
      <c r="K26" s="21">
        <v>-380421</v>
      </c>
      <c r="L26" s="149">
        <v>-1878552</v>
      </c>
      <c r="M26" s="21">
        <v>-345747.8119731</v>
      </c>
      <c r="N26" s="21">
        <v>-338080.67487436667</v>
      </c>
      <c r="O26" s="21">
        <v>-497510.4098144545</v>
      </c>
      <c r="P26" s="21">
        <v>-161626.90151196255</v>
      </c>
      <c r="Q26" s="149">
        <v>-1342965.7981738837</v>
      </c>
      <c r="R26" s="21">
        <v>-299499.36658963864</v>
      </c>
      <c r="S26" s="21">
        <v>-239442.13341036136</v>
      </c>
      <c r="T26" s="21">
        <v>-237065.5</v>
      </c>
      <c r="U26" s="21">
        <v>-220319.00000000003</v>
      </c>
      <c r="V26" s="149">
        <v>-996326</v>
      </c>
      <c r="W26" s="21">
        <v>-250740.62542908086</v>
      </c>
      <c r="X26" s="21">
        <v>-226437.10593334996</v>
      </c>
      <c r="Y26" s="21">
        <v>-208977.99999999994</v>
      </c>
      <c r="Z26" s="21">
        <v>-193409.00000000006</v>
      </c>
      <c r="AA26" s="149">
        <v>-879564.73136243084</v>
      </c>
      <c r="AB26" s="21">
        <v>-199663</v>
      </c>
      <c r="AC26" s="21">
        <v>-205618.99999999997</v>
      </c>
      <c r="AD26" s="21">
        <v>-199893</v>
      </c>
      <c r="AE26" s="21">
        <v>-237164.99999999997</v>
      </c>
      <c r="AF26" s="149">
        <v>-842340</v>
      </c>
      <c r="AG26" s="21">
        <v>-206923.99999999997</v>
      </c>
      <c r="AH26" s="21">
        <v>-212760.00000000003</v>
      </c>
      <c r="AI26" s="21">
        <v>-213072.99999999994</v>
      </c>
      <c r="AJ26" s="21">
        <v>-176194.00000000003</v>
      </c>
      <c r="AK26" s="149">
        <v>113793.51426329899</v>
      </c>
      <c r="AL26" s="63">
        <v>-113793.51426329899</v>
      </c>
      <c r="AM26" s="63">
        <v>-137057.83543127478</v>
      </c>
      <c r="AN26" s="63">
        <v>-124050.6503054262</v>
      </c>
      <c r="AO26" s="177">
        <v>-155870</v>
      </c>
      <c r="AP26" s="178">
        <v>-530772</v>
      </c>
      <c r="AQ26" s="177">
        <v>-137562</v>
      </c>
      <c r="AR26" s="177">
        <v>-145560.99999999997</v>
      </c>
      <c r="AS26" s="177">
        <v>-111864</v>
      </c>
      <c r="AT26" s="177">
        <v>-133085</v>
      </c>
      <c r="AU26" s="178">
        <v>-528072</v>
      </c>
      <c r="AV26" s="63">
        <v>-139389</v>
      </c>
      <c r="AW26" s="149">
        <v>-464611</v>
      </c>
      <c r="AX26" s="63">
        <v>-121145.00000000001</v>
      </c>
      <c r="AY26" s="63">
        <v>-121145.00000000001</v>
      </c>
      <c r="AZ26" s="63">
        <v>-94788.999999999985</v>
      </c>
      <c r="BA26" s="63">
        <v>-124026.99999999999</v>
      </c>
      <c r="BB26" s="149">
        <v>-461106</v>
      </c>
      <c r="BC26" s="63">
        <v>-96555.365197808496</v>
      </c>
      <c r="BD26" s="63">
        <v>-89744.200779522507</v>
      </c>
      <c r="BE26" s="63">
        <v>-140168.5684968945</v>
      </c>
      <c r="BF26" s="63">
        <v>-148574.82800596402</v>
      </c>
      <c r="BG26" s="149">
        <v>-475042.96248018951</v>
      </c>
      <c r="BH26" s="63">
        <v>-143378</v>
      </c>
      <c r="BI26" s="63">
        <v>-120121.00000000001</v>
      </c>
      <c r="BJ26" s="63">
        <v>-106370.00000000001</v>
      </c>
      <c r="BK26" s="63">
        <v>-135656.99999999997</v>
      </c>
      <c r="BL26" s="149">
        <v>-505526</v>
      </c>
      <c r="BM26" s="63">
        <v>-123747</v>
      </c>
      <c r="BN26" s="63">
        <v>-172976</v>
      </c>
      <c r="BO26" s="63">
        <v>-235614.99999999997</v>
      </c>
      <c r="BP26" s="63">
        <v>-205719.99999999997</v>
      </c>
      <c r="BQ26" s="149">
        <v>-738058</v>
      </c>
      <c r="BR26" s="63">
        <v>-152363</v>
      </c>
      <c r="BS26" s="63">
        <v>-156370</v>
      </c>
      <c r="BT26" s="63">
        <v>-152124.00000000003</v>
      </c>
      <c r="BU26" s="63">
        <v>-177473</v>
      </c>
      <c r="BV26" s="149">
        <v>-638330</v>
      </c>
      <c r="BW26" s="227">
        <v>-142522</v>
      </c>
      <c r="BX26" s="227">
        <v>-150988.00000000003</v>
      </c>
      <c r="BY26" s="227">
        <v>-154887.99999999997</v>
      </c>
      <c r="BZ26" s="227">
        <v>-134248</v>
      </c>
      <c r="CA26" s="149">
        <v>-582646</v>
      </c>
    </row>
    <row r="27" spans="1:79" x14ac:dyDescent="0.35">
      <c r="A27" s="29" t="s">
        <v>127</v>
      </c>
      <c r="B27" s="231"/>
      <c r="C27" s="22">
        <v>-562559.81056160945</v>
      </c>
      <c r="D27" s="22">
        <v>-758399.08424140839</v>
      </c>
      <c r="E27" s="22">
        <v>-992421.10519698216</v>
      </c>
      <c r="F27" s="22">
        <v>-1239632.0000000009</v>
      </c>
      <c r="G27" s="147">
        <v>-3553012.0000000009</v>
      </c>
      <c r="H27" s="22">
        <v>-409135.61346978293</v>
      </c>
      <c r="I27" s="22">
        <v>-1370051.3521708781</v>
      </c>
      <c r="J27" s="22">
        <v>-1219540.0343593385</v>
      </c>
      <c r="K27" s="22">
        <v>-710003.00000000093</v>
      </c>
      <c r="L27" s="147">
        <v>-3708730.0000000005</v>
      </c>
      <c r="M27" s="22">
        <v>-465290.27396000002</v>
      </c>
      <c r="N27" s="22">
        <v>-1280001.5376929725</v>
      </c>
      <c r="O27" s="22">
        <v>-1254505.1498321751</v>
      </c>
      <c r="P27" s="22">
        <v>-1597321.0832270146</v>
      </c>
      <c r="Q27" s="147">
        <v>-4597118.0447121616</v>
      </c>
      <c r="R27" s="22">
        <v>-1235874.0819999999</v>
      </c>
      <c r="S27" s="22">
        <v>-1027019.9199999999</v>
      </c>
      <c r="T27" s="22">
        <v>-343609.54450000008</v>
      </c>
      <c r="U27" s="22">
        <v>-1688116.8154999996</v>
      </c>
      <c r="V27" s="147">
        <v>-4294620.3619999997</v>
      </c>
      <c r="W27" s="22">
        <v>-526914.71233121608</v>
      </c>
      <c r="X27" s="22">
        <v>-259296.04113170801</v>
      </c>
      <c r="Y27" s="22">
        <v>-433655.84384933597</v>
      </c>
      <c r="Z27" s="22">
        <v>-1095956.4214998642</v>
      </c>
      <c r="AA27" s="147">
        <v>-2315823.0188121246</v>
      </c>
      <c r="AB27" s="22">
        <v>-1042183.1988641679</v>
      </c>
      <c r="AC27" s="22">
        <v>-972164.15385967598</v>
      </c>
      <c r="AD27" s="22">
        <v>-621062.26419690438</v>
      </c>
      <c r="AE27" s="22">
        <v>-586558.93109910015</v>
      </c>
      <c r="AF27" s="147">
        <v>-3221968.5480198483</v>
      </c>
      <c r="AG27" s="22">
        <v>-668731.88330662006</v>
      </c>
      <c r="AH27" s="22">
        <v>-353307.78905432398</v>
      </c>
      <c r="AI27" s="22">
        <v>-249396.8435829402</v>
      </c>
      <c r="AJ27" s="22">
        <v>-918658.67382347991</v>
      </c>
      <c r="AK27" s="147">
        <v>912592.84931289591</v>
      </c>
      <c r="AL27" s="64">
        <v>-912592.84931289591</v>
      </c>
      <c r="AM27" s="64">
        <v>-1380366.774705088</v>
      </c>
      <c r="AN27" s="64">
        <v>-1086527.69513742</v>
      </c>
      <c r="AO27" s="171">
        <v>-93436.928586627968</v>
      </c>
      <c r="AP27" s="170">
        <v>-3472924.2477420312</v>
      </c>
      <c r="AQ27" s="171">
        <v>-227803.35885324</v>
      </c>
      <c r="AR27" s="171">
        <v>-354582.86820662394</v>
      </c>
      <c r="AS27" s="171">
        <v>-328569.22316140798</v>
      </c>
      <c r="AT27" s="171">
        <v>-286787.63248684001</v>
      </c>
      <c r="AU27" s="170">
        <v>-1144216.6564535319</v>
      </c>
      <c r="AV27" s="64">
        <v>-93436.928586627968</v>
      </c>
      <c r="AW27" s="147">
        <v>-3472924.2477420322</v>
      </c>
      <c r="AX27" s="64">
        <v>-227803.35885324</v>
      </c>
      <c r="AY27" s="64">
        <v>-227803.35885324</v>
      </c>
      <c r="AZ27" s="64">
        <v>-221516.37065224801</v>
      </c>
      <c r="BA27" s="64">
        <v>-427167.22490026394</v>
      </c>
      <c r="BB27" s="147">
        <v>-1104290.313258992</v>
      </c>
      <c r="BC27" s="64">
        <v>-320283.96452848404</v>
      </c>
      <c r="BD27" s="64">
        <v>-167832.7307975</v>
      </c>
      <c r="BE27" s="64">
        <v>-921449.14664243604</v>
      </c>
      <c r="BF27" s="64">
        <v>-1423613.5317668</v>
      </c>
      <c r="BG27" s="147">
        <v>-2833179.3737352202</v>
      </c>
      <c r="BH27" s="64">
        <v>-851780.68759208405</v>
      </c>
      <c r="BI27" s="64">
        <v>-843670.76124480797</v>
      </c>
      <c r="BJ27" s="64">
        <v>-1173611.5105833039</v>
      </c>
      <c r="BK27" s="64">
        <v>-1136745.0675887081</v>
      </c>
      <c r="BL27" s="147">
        <v>-4005808.0270089041</v>
      </c>
      <c r="BM27" s="64">
        <v>-1019025.3102474239</v>
      </c>
      <c r="BN27" s="64">
        <v>-796777.30922930001</v>
      </c>
      <c r="BO27" s="64">
        <v>-2956104.6086852523</v>
      </c>
      <c r="BP27" s="64">
        <v>-2752343.2644793321</v>
      </c>
      <c r="BQ27" s="147">
        <v>-7524250.4926413074</v>
      </c>
      <c r="BR27" s="64">
        <v>-1879331.3843842479</v>
      </c>
      <c r="BS27" s="22">
        <v>-1091645.3434660202</v>
      </c>
      <c r="BT27" s="22">
        <v>-1127196.3577893835</v>
      </c>
      <c r="BU27" s="64">
        <v>-5940835.4139163792</v>
      </c>
      <c r="BV27" s="147">
        <v>-10039008.499556031</v>
      </c>
      <c r="BW27" s="84">
        <v>-2055298.896788704</v>
      </c>
      <c r="BX27" s="84">
        <v>-2309990.4159207917</v>
      </c>
      <c r="BY27" s="84">
        <v>-4051577.8168075196</v>
      </c>
      <c r="BZ27" s="84">
        <v>-3279957.6834765123</v>
      </c>
      <c r="CA27" s="147">
        <v>-11696824.812993526</v>
      </c>
    </row>
    <row r="28" spans="1:79" x14ac:dyDescent="0.35">
      <c r="A28" s="29" t="s">
        <v>43</v>
      </c>
      <c r="B28" s="231"/>
      <c r="C28" s="22">
        <v>-918287</v>
      </c>
      <c r="D28" s="22">
        <v>-1180967</v>
      </c>
      <c r="E28" s="22">
        <v>-1119093</v>
      </c>
      <c r="F28" s="22">
        <v>-887507</v>
      </c>
      <c r="G28" s="147">
        <v>-4105854</v>
      </c>
      <c r="H28" s="22">
        <v>-576972.31317600003</v>
      </c>
      <c r="I28" s="22">
        <v>-353980.80144286342</v>
      </c>
      <c r="J28" s="22">
        <v>-549505.1537755765</v>
      </c>
      <c r="K28" s="22">
        <v>-148720.17246797006</v>
      </c>
      <c r="L28" s="147">
        <v>-1629178.44086241</v>
      </c>
      <c r="M28" s="22">
        <v>-299828.10732770164</v>
      </c>
      <c r="N28" s="22">
        <v>-333639.6223418123</v>
      </c>
      <c r="O28" s="22">
        <v>-318037.27033048606</v>
      </c>
      <c r="P28" s="22">
        <v>-211342.81239156291</v>
      </c>
      <c r="Q28" s="147">
        <v>-1162847.8123915629</v>
      </c>
      <c r="R28" s="22">
        <v>-369420</v>
      </c>
      <c r="S28" s="22">
        <v>-406628.99999999994</v>
      </c>
      <c r="T28" s="22">
        <v>-109344.16989671809</v>
      </c>
      <c r="U28" s="22">
        <v>-324241.13527100073</v>
      </c>
      <c r="V28" s="147">
        <v>-1209634.3051677188</v>
      </c>
      <c r="W28" s="22">
        <v>-176394.42486649999</v>
      </c>
      <c r="X28" s="22">
        <v>-162903.17582980002</v>
      </c>
      <c r="Y28" s="22">
        <v>-229981.95003559999</v>
      </c>
      <c r="Z28" s="22">
        <v>-245228.24892899999</v>
      </c>
      <c r="AA28" s="147">
        <v>-814507.79966090003</v>
      </c>
      <c r="AB28" s="22">
        <v>-396451.45213350002</v>
      </c>
      <c r="AC28" s="22">
        <v>-371255.0894391</v>
      </c>
      <c r="AD28" s="22">
        <v>-328365.12393380015</v>
      </c>
      <c r="AE28" s="22">
        <v>-305416.0805885999</v>
      </c>
      <c r="AF28" s="147">
        <v>-1401487.7460950001</v>
      </c>
      <c r="AG28" s="22">
        <v>-374178.67269730003</v>
      </c>
      <c r="AH28" s="22">
        <v>-152698.08502930001</v>
      </c>
      <c r="AI28" s="22">
        <v>-158951.54147019994</v>
      </c>
      <c r="AJ28" s="22">
        <v>-209240.65617029998</v>
      </c>
      <c r="AK28" s="147">
        <v>-895068.95536709996</v>
      </c>
      <c r="AL28" s="64">
        <v>-232892.7874342</v>
      </c>
      <c r="AM28" s="64">
        <v>-267772.64927179995</v>
      </c>
      <c r="AN28" s="64">
        <v>-231241.42291570007</v>
      </c>
      <c r="AO28" s="171">
        <v>-185171.77429520001</v>
      </c>
      <c r="AP28" s="170">
        <v>-917078.63391690003</v>
      </c>
      <c r="AQ28" s="171">
        <v>-175926.32150290001</v>
      </c>
      <c r="AR28" s="171">
        <v>-234459.21156</v>
      </c>
      <c r="AS28" s="171">
        <v>-167576.80672970004</v>
      </c>
      <c r="AT28" s="171">
        <v>-173971.59962420003</v>
      </c>
      <c r="AU28" s="170">
        <v>-751933.93941680004</v>
      </c>
      <c r="AV28" s="64">
        <v>-185171.7742951999</v>
      </c>
      <c r="AW28" s="147">
        <v>-917078.63391689991</v>
      </c>
      <c r="AX28" s="64">
        <v>-175926.32150290001</v>
      </c>
      <c r="AY28" s="64">
        <v>-234459.21156</v>
      </c>
      <c r="AZ28" s="64">
        <v>-167576.80672970001</v>
      </c>
      <c r="BA28" s="64">
        <v>-173971.5996242</v>
      </c>
      <c r="BB28" s="147">
        <v>-751933.93941680004</v>
      </c>
      <c r="BC28" s="64">
        <v>-180697.0729958</v>
      </c>
      <c r="BD28" s="64">
        <v>-116434.03024779999</v>
      </c>
      <c r="BE28" s="64">
        <v>-185030.9961933</v>
      </c>
      <c r="BF28" s="64">
        <v>-239795.42229199997</v>
      </c>
      <c r="BG28" s="147">
        <v>-721957.52172890003</v>
      </c>
      <c r="BH28" s="64">
        <v>-285394.03272640001</v>
      </c>
      <c r="BI28" s="64">
        <v>-593786.28162849997</v>
      </c>
      <c r="BJ28" s="64">
        <v>-530048.09869390004</v>
      </c>
      <c r="BK28" s="64">
        <v>-616420.89883730002</v>
      </c>
      <c r="BL28" s="147">
        <v>-2025649.3118861001</v>
      </c>
      <c r="BM28" s="64">
        <v>-887517.79286199994</v>
      </c>
      <c r="BN28" s="64">
        <v>-1290116.0589343002</v>
      </c>
      <c r="BO28" s="64">
        <v>-1592663.3104823995</v>
      </c>
      <c r="BP28" s="64">
        <v>-1811593.1640332006</v>
      </c>
      <c r="BQ28" s="147">
        <v>-5581890.3263119003</v>
      </c>
      <c r="BR28" s="64">
        <v>-2563557.9627745999</v>
      </c>
      <c r="BS28" s="22">
        <v>-1915538.4056791998</v>
      </c>
      <c r="BT28" s="22">
        <v>-1820354.7858396997</v>
      </c>
      <c r="BU28" s="64">
        <v>-1976297.7288533989</v>
      </c>
      <c r="BV28" s="147">
        <v>-8275748.8831468988</v>
      </c>
      <c r="BW28" s="84">
        <v>-2298885.7326162001</v>
      </c>
      <c r="BX28" s="84">
        <v>-1789472.7132695997</v>
      </c>
      <c r="BY28" s="84">
        <v>-1995717.2914445004</v>
      </c>
      <c r="BZ28" s="84">
        <v>-2399154.3879868006</v>
      </c>
      <c r="CA28" s="147">
        <v>-8483230.1253171004</v>
      </c>
    </row>
    <row r="29" spans="1:79" x14ac:dyDescent="0.35">
      <c r="A29" s="29" t="s">
        <v>157</v>
      </c>
      <c r="B29" s="231"/>
      <c r="C29" s="22"/>
      <c r="D29" s="22"/>
      <c r="E29" s="22"/>
      <c r="F29" s="22"/>
      <c r="G29" s="147"/>
      <c r="H29" s="22"/>
      <c r="I29" s="22"/>
      <c r="J29" s="22"/>
      <c r="K29" s="22"/>
      <c r="L29" s="147">
        <v>-835587.07700000005</v>
      </c>
      <c r="M29" s="22">
        <v>-49949</v>
      </c>
      <c r="N29" s="22">
        <v>-545741</v>
      </c>
      <c r="O29" s="22">
        <v>-907286</v>
      </c>
      <c r="P29" s="22">
        <v>-958014</v>
      </c>
      <c r="Q29" s="147">
        <v>-2460990</v>
      </c>
      <c r="R29" s="22">
        <v>-507430</v>
      </c>
      <c r="S29" s="22">
        <v>-447430</v>
      </c>
      <c r="T29" s="22">
        <v>-162463.40500000003</v>
      </c>
      <c r="U29" s="22">
        <v>-2698989</v>
      </c>
      <c r="V29" s="147">
        <v>-3816112.2919999999</v>
      </c>
      <c r="W29" s="22">
        <v>-501921.47700000001</v>
      </c>
      <c r="X29" s="22">
        <v>-92177.195999999938</v>
      </c>
      <c r="Y29" s="22">
        <v>-523063.05000000005</v>
      </c>
      <c r="Z29" s="22">
        <v>-983039.53400000022</v>
      </c>
      <c r="AA29" s="147">
        <v>-2100201.2570000002</v>
      </c>
      <c r="AB29" s="22">
        <v>-819919</v>
      </c>
      <c r="AC29" s="22">
        <v>-864325</v>
      </c>
      <c r="AD29" s="22">
        <v>-519892.00000000006</v>
      </c>
      <c r="AE29" s="22">
        <v>-467918.99999999988</v>
      </c>
      <c r="AF29" s="147">
        <v>-519892.00000000006</v>
      </c>
      <c r="AG29" s="22">
        <v>-547030</v>
      </c>
      <c r="AH29" s="22">
        <v>-256577.99999999997</v>
      </c>
      <c r="AI29" s="22">
        <v>-192100.00000000003</v>
      </c>
      <c r="AJ29" s="22">
        <v>-821315.99999999988</v>
      </c>
      <c r="AK29" s="147">
        <v>-1817024</v>
      </c>
      <c r="AL29" s="64">
        <v>-962971</v>
      </c>
      <c r="AM29" s="64">
        <v>-1360265</v>
      </c>
      <c r="AN29" s="64">
        <v>-1029860</v>
      </c>
      <c r="AO29" s="171">
        <v>21005</v>
      </c>
      <c r="AP29" s="170">
        <v>-3332091</v>
      </c>
      <c r="AQ29" s="171">
        <v>-210299</v>
      </c>
      <c r="AR29" s="171">
        <v>-476139</v>
      </c>
      <c r="AS29" s="171">
        <v>-295780.31561891997</v>
      </c>
      <c r="AT29" s="171">
        <v>-356474.49942486011</v>
      </c>
      <c r="AU29" s="170">
        <v>-1338692.81504378</v>
      </c>
      <c r="AV29" s="64">
        <v>21005</v>
      </c>
      <c r="AW29" s="147">
        <v>-3332091</v>
      </c>
      <c r="AX29" s="64">
        <v>-210299</v>
      </c>
      <c r="AY29" s="64">
        <v>-476139</v>
      </c>
      <c r="AZ29" s="64">
        <v>-242423</v>
      </c>
      <c r="BA29" s="64">
        <v>-379679.5</v>
      </c>
      <c r="BB29" s="147">
        <v>-1308540.5</v>
      </c>
      <c r="BC29" s="64">
        <v>-396789</v>
      </c>
      <c r="BD29" s="64">
        <v>-121713</v>
      </c>
      <c r="BE29" s="64">
        <v>-1287299</v>
      </c>
      <c r="BF29" s="64">
        <v>-1937395</v>
      </c>
      <c r="BG29" s="147">
        <v>-3743196</v>
      </c>
      <c r="BH29" s="64">
        <v>-1158916</v>
      </c>
      <c r="BI29" s="64">
        <v>-1208322.1150000002</v>
      </c>
      <c r="BJ29" s="64">
        <v>-2204519</v>
      </c>
      <c r="BK29" s="64">
        <v>-1136588</v>
      </c>
      <c r="BL29" s="147">
        <v>-5708345.1150000002</v>
      </c>
      <c r="BM29" s="64">
        <v>-841176</v>
      </c>
      <c r="BN29" s="64">
        <v>-974824</v>
      </c>
      <c r="BO29" s="64">
        <v>-3161907</v>
      </c>
      <c r="BP29" s="64">
        <v>-2308138</v>
      </c>
      <c r="BQ29" s="147">
        <v>-7286045</v>
      </c>
      <c r="BR29" s="64">
        <v>-1246924</v>
      </c>
      <c r="BS29" s="22">
        <v>-690042.00000000012</v>
      </c>
      <c r="BT29" s="22">
        <v>-671224.99999999988</v>
      </c>
      <c r="BU29" s="64">
        <v>-7261767.4959999993</v>
      </c>
      <c r="BV29" s="147">
        <v>-9869958.4959999993</v>
      </c>
      <c r="BW29" s="84">
        <v>-1812785.0860000001</v>
      </c>
      <c r="BX29" s="84">
        <v>-1596840.774</v>
      </c>
      <c r="BY29" s="84">
        <v>-3279702.1320000002</v>
      </c>
      <c r="BZ29" s="84">
        <v>-2074461.2109999999</v>
      </c>
      <c r="CA29" s="147">
        <v>-8763789.2029999997</v>
      </c>
    </row>
    <row r="30" spans="1:79" x14ac:dyDescent="0.35">
      <c r="A30" s="29" t="s">
        <v>128</v>
      </c>
      <c r="B30" s="231"/>
      <c r="C30" s="22">
        <v>265275</v>
      </c>
      <c r="D30" s="22">
        <v>316975</v>
      </c>
      <c r="E30" s="22">
        <v>322319</v>
      </c>
      <c r="F30" s="22">
        <v>525218</v>
      </c>
      <c r="G30" s="147">
        <v>1429787</v>
      </c>
      <c r="H30" s="22">
        <v>421867.90902562998</v>
      </c>
      <c r="I30" s="22">
        <v>294122.60627683345</v>
      </c>
      <c r="J30" s="22">
        <v>334785.69015804655</v>
      </c>
      <c r="K30" s="22">
        <v>345065.25857061008</v>
      </c>
      <c r="L30" s="147">
        <v>1395841.4640311201</v>
      </c>
      <c r="M30" s="22">
        <v>280771.02076132473</v>
      </c>
      <c r="N30" s="22">
        <v>254132.24217817732</v>
      </c>
      <c r="O30" s="22">
        <v>218963.73706049792</v>
      </c>
      <c r="P30" s="22">
        <v>256200.24424417817</v>
      </c>
      <c r="Q30" s="147">
        <v>1010067.2442441782</v>
      </c>
      <c r="R30" s="22">
        <v>249565</v>
      </c>
      <c r="S30" s="22">
        <v>443306</v>
      </c>
      <c r="T30" s="22">
        <v>257790.16989671811</v>
      </c>
      <c r="U30" s="22">
        <v>330521.13527100073</v>
      </c>
      <c r="V30" s="147">
        <v>1281182.3051677188</v>
      </c>
      <c r="W30" s="22">
        <v>437153.19935840002</v>
      </c>
      <c r="X30" s="22">
        <v>406351.3434695999</v>
      </c>
      <c r="Y30" s="22">
        <v>249068.36607180015</v>
      </c>
      <c r="Z30" s="22">
        <v>222864.16890689987</v>
      </c>
      <c r="AA30" s="147">
        <v>1315437.0778067</v>
      </c>
      <c r="AB30" s="22">
        <v>213646.89242670001</v>
      </c>
      <c r="AC30" s="22">
        <v>236071.96542940001</v>
      </c>
      <c r="AD30" s="22">
        <v>206786.848894</v>
      </c>
      <c r="AE30" s="22">
        <v>207505.54697399994</v>
      </c>
      <c r="AF30" s="147">
        <v>864011.25372409995</v>
      </c>
      <c r="AG30" s="22">
        <v>169804.44104229999</v>
      </c>
      <c r="AH30" s="22">
        <v>396664.9493787</v>
      </c>
      <c r="AI30" s="22">
        <v>274434.66009180003</v>
      </c>
      <c r="AJ30" s="22">
        <v>247730.11294070003</v>
      </c>
      <c r="AK30" s="147">
        <v>1088634.1634535</v>
      </c>
      <c r="AL30" s="64">
        <v>214153.31539060001</v>
      </c>
      <c r="AM30" s="64">
        <v>283286.73756490002</v>
      </c>
      <c r="AN30" s="64">
        <v>282526.37497559999</v>
      </c>
      <c r="AO30" s="171">
        <v>181135.00926950003</v>
      </c>
      <c r="AP30" s="170">
        <v>961101.43720060005</v>
      </c>
      <c r="AQ30" s="171">
        <v>244841.8405847</v>
      </c>
      <c r="AR30" s="171">
        <v>188356.15535210003</v>
      </c>
      <c r="AS30" s="171">
        <v>209138.55567030003</v>
      </c>
      <c r="AT30" s="171">
        <v>-35733.304235300166</v>
      </c>
      <c r="AU30" s="170">
        <v>606603.24737179989</v>
      </c>
      <c r="AV30" s="64">
        <v>181135.00926949992</v>
      </c>
      <c r="AW30" s="147">
        <v>961101.43720059993</v>
      </c>
      <c r="AX30" s="64">
        <v>244841.8405847</v>
      </c>
      <c r="AY30" s="64">
        <v>188356.15535210003</v>
      </c>
      <c r="AZ30" s="64">
        <v>209138.55567030003</v>
      </c>
      <c r="BA30" s="64">
        <v>-35733.304235300166</v>
      </c>
      <c r="BB30" s="147">
        <v>606603.24737179989</v>
      </c>
      <c r="BC30" s="64">
        <v>55675.199976899996</v>
      </c>
      <c r="BD30" s="64">
        <v>33911.604168500009</v>
      </c>
      <c r="BE30" s="64">
        <v>35239.908646699987</v>
      </c>
      <c r="BF30" s="64">
        <v>570670.81544779998</v>
      </c>
      <c r="BG30" s="147">
        <v>695497.52823990001</v>
      </c>
      <c r="BH30" s="64">
        <v>336280.24719830003</v>
      </c>
      <c r="BI30" s="64">
        <v>437628.05437510001</v>
      </c>
      <c r="BJ30" s="64">
        <v>642264.93879819999</v>
      </c>
      <c r="BK30" s="64">
        <v>696561.3648217998</v>
      </c>
      <c r="BL30" s="147">
        <v>2112734.6051933998</v>
      </c>
      <c r="BM30" s="64">
        <v>438905.49272450001</v>
      </c>
      <c r="BN30" s="64">
        <v>448598.7765866</v>
      </c>
      <c r="BO30" s="64">
        <v>365299.35951799992</v>
      </c>
      <c r="BP30" s="64">
        <v>593492.60248710006</v>
      </c>
      <c r="BQ30" s="147">
        <v>1846296.2313162</v>
      </c>
      <c r="BR30" s="64">
        <v>537049.07137020002</v>
      </c>
      <c r="BS30" s="22">
        <v>229828.88701780001</v>
      </c>
      <c r="BT30" s="22">
        <v>121741.31698569999</v>
      </c>
      <c r="BU30" s="64">
        <v>228617.53855709988</v>
      </c>
      <c r="BV30" s="147">
        <v>1117236.8139308</v>
      </c>
      <c r="BW30" s="84">
        <v>754805.90564699995</v>
      </c>
      <c r="BX30" s="84">
        <v>194427.94886020009</v>
      </c>
      <c r="BY30" s="84">
        <v>82326.596880199984</v>
      </c>
      <c r="BZ30" s="84">
        <v>391161.46280750015</v>
      </c>
      <c r="CA30" s="147">
        <v>1422721.9141949001</v>
      </c>
    </row>
    <row r="31" spans="1:79" x14ac:dyDescent="0.35">
      <c r="A31" s="29" t="s">
        <v>41</v>
      </c>
      <c r="B31" s="231"/>
      <c r="C31" s="22">
        <v>-234763</v>
      </c>
      <c r="D31" s="22">
        <v>153288</v>
      </c>
      <c r="E31" s="22">
        <v>-468527</v>
      </c>
      <c r="F31" s="22">
        <v>-580306</v>
      </c>
      <c r="G31" s="147">
        <v>-1130308</v>
      </c>
      <c r="H31" s="22">
        <v>22238.094999999972</v>
      </c>
      <c r="I31" s="22">
        <v>-426971.13300000003</v>
      </c>
      <c r="J31" s="22">
        <v>-104865.82886433997</v>
      </c>
      <c r="K31" s="22">
        <v>-1368738.6350000002</v>
      </c>
      <c r="L31" s="147">
        <v>-1878337.5018643402</v>
      </c>
      <c r="M31" s="22">
        <v>-249874.42505833332</v>
      </c>
      <c r="N31" s="22">
        <v>-206953.57150000989</v>
      </c>
      <c r="O31" s="22">
        <v>-227153.00344165677</v>
      </c>
      <c r="P31" s="22">
        <v>-952405.99700000009</v>
      </c>
      <c r="Q31" s="147">
        <v>-1636386.997</v>
      </c>
      <c r="R31" s="22">
        <v>-50497</v>
      </c>
      <c r="S31" s="22">
        <v>-644799.00000000012</v>
      </c>
      <c r="T31" s="22">
        <v>95491.000000000102</v>
      </c>
      <c r="U31" s="22">
        <v>-270107.00000000006</v>
      </c>
      <c r="V31" s="147">
        <v>-869912</v>
      </c>
      <c r="W31" s="22">
        <v>-82704.258499999996</v>
      </c>
      <c r="X31" s="22">
        <v>-23754.669000000005</v>
      </c>
      <c r="Y31" s="22">
        <v>15177.300000000003</v>
      </c>
      <c r="Z31" s="22">
        <v>-3919.1894880000036</v>
      </c>
      <c r="AA31" s="147">
        <v>-95200.816988000006</v>
      </c>
      <c r="AB31" s="22">
        <v>47374.821000000004</v>
      </c>
      <c r="AC31" s="22">
        <v>-4336.8960000000006</v>
      </c>
      <c r="AD31" s="22">
        <v>73780.1191979</v>
      </c>
      <c r="AE31" s="22">
        <v>-8284.7291065000027</v>
      </c>
      <c r="AF31" s="147">
        <v>108533.3150914</v>
      </c>
      <c r="AG31" s="22">
        <v>35338.800945399998</v>
      </c>
      <c r="AH31" s="22">
        <v>-208.23749499999394</v>
      </c>
      <c r="AI31" s="22">
        <v>-37487.090735000005</v>
      </c>
      <c r="AJ31" s="22">
        <v>19227.45</v>
      </c>
      <c r="AK31" s="147">
        <v>16870.9227154</v>
      </c>
      <c r="AL31" s="64">
        <v>56293.425000000003</v>
      </c>
      <c r="AM31" s="64">
        <v>-29562.74</v>
      </c>
      <c r="AN31" s="64">
        <v>82.843999999997322</v>
      </c>
      <c r="AO31" s="171">
        <v>-31243.624931499999</v>
      </c>
      <c r="AP31" s="170">
        <v>-4430.0959315</v>
      </c>
      <c r="AQ31" s="171">
        <v>40826.953999999998</v>
      </c>
      <c r="AR31" s="171">
        <v>11847.46</v>
      </c>
      <c r="AS31" s="171">
        <v>-4526.6294999999955</v>
      </c>
      <c r="AT31" s="171">
        <v>856.61149999999907</v>
      </c>
      <c r="AU31" s="170">
        <v>49004.396000000001</v>
      </c>
      <c r="AV31" s="64">
        <v>-31243.624931499999</v>
      </c>
      <c r="AW31" s="147">
        <v>-4430.0959314999991</v>
      </c>
      <c r="AX31" s="64">
        <v>40826.953999999998</v>
      </c>
      <c r="AY31" s="64">
        <v>11847.46</v>
      </c>
      <c r="AZ31" s="64">
        <v>-4526.6294999999955</v>
      </c>
      <c r="BA31" s="64">
        <v>856.61149999999907</v>
      </c>
      <c r="BB31" s="147">
        <v>49004.396000000001</v>
      </c>
      <c r="BC31" s="64">
        <v>13.523</v>
      </c>
      <c r="BD31" s="64">
        <v>-1590.6329999999998</v>
      </c>
      <c r="BE31" s="64">
        <v>-10688.835999999999</v>
      </c>
      <c r="BF31" s="64">
        <v>38741.795083499994</v>
      </c>
      <c r="BG31" s="147">
        <v>26475.849083499994</v>
      </c>
      <c r="BH31" s="64">
        <v>68932.048999999999</v>
      </c>
      <c r="BI31" s="64">
        <v>79366.723999999987</v>
      </c>
      <c r="BJ31" s="64">
        <v>-2911643.2064999999</v>
      </c>
      <c r="BK31" s="64">
        <v>-169574.59100000001</v>
      </c>
      <c r="BL31" s="147">
        <v>-2932919.0244999998</v>
      </c>
      <c r="BM31" s="64">
        <v>16287.83</v>
      </c>
      <c r="BN31" s="64">
        <v>2166.1420000000016</v>
      </c>
      <c r="BO31" s="64">
        <v>52930.8825</v>
      </c>
      <c r="BP31" s="64">
        <v>-102897.024</v>
      </c>
      <c r="BQ31" s="147">
        <v>-31512.169500000004</v>
      </c>
      <c r="BR31" s="64">
        <v>7330.3625000000002</v>
      </c>
      <c r="BS31" s="22">
        <v>82454.466</v>
      </c>
      <c r="BT31" s="22">
        <v>3305.0893700000047</v>
      </c>
      <c r="BU31" s="64">
        <v>-158160.91834999999</v>
      </c>
      <c r="BV31" s="147">
        <v>-65071.000479999988</v>
      </c>
      <c r="BW31" s="84">
        <v>110427.04547</v>
      </c>
      <c r="BX31" s="84">
        <v>-55435.465895599998</v>
      </c>
      <c r="BY31" s="84">
        <v>45408.188203499994</v>
      </c>
      <c r="BZ31" s="84">
        <v>64535.299635299991</v>
      </c>
      <c r="CA31" s="147">
        <v>164935.06741319998</v>
      </c>
    </row>
    <row r="32" spans="1:79" x14ac:dyDescent="0.35">
      <c r="A32" s="29" t="s">
        <v>45</v>
      </c>
      <c r="B32" s="231"/>
      <c r="C32" s="22">
        <v>2763</v>
      </c>
      <c r="D32" s="22">
        <v>-8000</v>
      </c>
      <c r="E32" s="22">
        <v>12370</v>
      </c>
      <c r="F32" s="22">
        <v>14217</v>
      </c>
      <c r="G32" s="147">
        <v>21350</v>
      </c>
      <c r="H32" s="22">
        <v>-7420.1442790299998</v>
      </c>
      <c r="I32" s="22">
        <v>-93350.964720969991</v>
      </c>
      <c r="J32" s="22">
        <v>-11427.674999999988</v>
      </c>
      <c r="K32" s="22">
        <v>-150411.22529571992</v>
      </c>
      <c r="L32" s="147">
        <v>-262610.00929571991</v>
      </c>
      <c r="M32" s="22">
        <v>351462.63828659419</v>
      </c>
      <c r="N32" s="22">
        <v>51558.925035157583</v>
      </c>
      <c r="O32" s="22">
        <v>-238235.56332175178</v>
      </c>
      <c r="P32" s="22">
        <v>-384862.41176636989</v>
      </c>
      <c r="Q32" s="147">
        <v>-220076.41176636989</v>
      </c>
      <c r="R32" s="22">
        <v>-573160</v>
      </c>
      <c r="S32" s="22">
        <v>106361.99999999997</v>
      </c>
      <c r="T32" s="22">
        <v>-62325.212294545963</v>
      </c>
      <c r="U32" s="22">
        <v>-409229.78770545399</v>
      </c>
      <c r="V32" s="147">
        <v>-938353</v>
      </c>
      <c r="W32" s="22">
        <v>-45039.589631499999</v>
      </c>
      <c r="X32" s="22">
        <v>256187.16334110001</v>
      </c>
      <c r="Y32" s="22">
        <v>-52886.129583500006</v>
      </c>
      <c r="Z32" s="22">
        <v>183445.04983399998</v>
      </c>
      <c r="AA32" s="147">
        <v>341706.49396009999</v>
      </c>
      <c r="AB32" s="22">
        <v>153750.7825604</v>
      </c>
      <c r="AC32" s="22">
        <v>-163861.16274699999</v>
      </c>
      <c r="AD32" s="22">
        <v>-25781.296049000004</v>
      </c>
      <c r="AE32" s="22">
        <v>-171625.45355840001</v>
      </c>
      <c r="AF32" s="147">
        <v>-207517.12979400001</v>
      </c>
      <c r="AG32" s="22">
        <v>-45159.878242399995</v>
      </c>
      <c r="AH32" s="22">
        <v>-62727.515019700004</v>
      </c>
      <c r="AI32" s="22">
        <v>161.33159690001048</v>
      </c>
      <c r="AJ32" s="22">
        <v>-14263.653060600001</v>
      </c>
      <c r="AK32" s="147">
        <v>-121989.71472579999</v>
      </c>
      <c r="AL32" s="64">
        <v>27163.224948399999</v>
      </c>
      <c r="AM32" s="64">
        <v>-35430.382401399998</v>
      </c>
      <c r="AN32" s="64">
        <v>87077.22108670001</v>
      </c>
      <c r="AO32" s="171">
        <v>-89715.440942500019</v>
      </c>
      <c r="AP32" s="170">
        <v>-10905.377308800002</v>
      </c>
      <c r="AQ32" s="171">
        <v>171168.39181679999</v>
      </c>
      <c r="AR32" s="171">
        <v>94218.535030800034</v>
      </c>
      <c r="AS32" s="171">
        <v>60283.283192899951</v>
      </c>
      <c r="AT32" s="171">
        <v>59740.263484000054</v>
      </c>
      <c r="AU32" s="170">
        <v>385410.47352450003</v>
      </c>
      <c r="AV32" s="64">
        <v>-89715.440942500107</v>
      </c>
      <c r="AW32" s="147">
        <v>-10905.37730880022</v>
      </c>
      <c r="AX32" s="64">
        <v>171168.39181680011</v>
      </c>
      <c r="AY32" s="64">
        <v>94218.53503079986</v>
      </c>
      <c r="AZ32" s="64">
        <v>60283.283192899951</v>
      </c>
      <c r="BA32" s="64">
        <v>59740.263483999996</v>
      </c>
      <c r="BB32" s="147">
        <v>385410.47352449992</v>
      </c>
      <c r="BC32" s="64">
        <v>154191.0484769</v>
      </c>
      <c r="BD32" s="64">
        <v>118231.10771919999</v>
      </c>
      <c r="BE32" s="64">
        <v>301176.9422399</v>
      </c>
      <c r="BF32" s="64">
        <v>-27219.268969999976</v>
      </c>
      <c r="BG32" s="147">
        <v>546379.82946600008</v>
      </c>
      <c r="BH32" s="64">
        <v>-557778.46708239999</v>
      </c>
      <c r="BI32" s="64">
        <v>464770.25607230002</v>
      </c>
      <c r="BJ32" s="64">
        <v>67981.114472899964</v>
      </c>
      <c r="BK32" s="64">
        <v>-69091.516718400002</v>
      </c>
      <c r="BL32" s="147">
        <v>-94118.613255600008</v>
      </c>
      <c r="BM32" s="64">
        <v>-71032.308204200002</v>
      </c>
      <c r="BN32" s="64">
        <v>8452.5295914000017</v>
      </c>
      <c r="BO32" s="64">
        <v>-2070.3529821999982</v>
      </c>
      <c r="BP32" s="64">
        <v>-14189.745571700012</v>
      </c>
      <c r="BQ32" s="147">
        <v>-78839.877166700011</v>
      </c>
      <c r="BR32" s="64">
        <v>41006.247175899996</v>
      </c>
      <c r="BS32" s="22">
        <v>-73030.981470500003</v>
      </c>
      <c r="BT32" s="22">
        <v>-12839.802741500002</v>
      </c>
      <c r="BU32" s="64">
        <v>12453.923528400002</v>
      </c>
      <c r="BV32" s="147">
        <v>-32410.6135077</v>
      </c>
      <c r="BW32" s="84">
        <v>-36022.202395799999</v>
      </c>
      <c r="BX32" s="84">
        <v>40376.387924399998</v>
      </c>
      <c r="BY32" s="84">
        <v>40666.853273299996</v>
      </c>
      <c r="BZ32" s="84">
        <v>57908.223656000009</v>
      </c>
      <c r="CA32" s="147">
        <v>102929.26245790001</v>
      </c>
    </row>
    <row r="33" spans="1:79" x14ac:dyDescent="0.35">
      <c r="A33" s="29" t="s">
        <v>46</v>
      </c>
      <c r="B33" s="231"/>
      <c r="C33" s="22">
        <v>-267947</v>
      </c>
      <c r="D33" s="22">
        <v>-502773</v>
      </c>
      <c r="E33" s="22">
        <v>47287</v>
      </c>
      <c r="F33" s="22">
        <v>-378088</v>
      </c>
      <c r="G33" s="147">
        <v>-1101521</v>
      </c>
      <c r="H33" s="22">
        <v>-5605.9835816099658</v>
      </c>
      <c r="I33" s="22">
        <v>72294.463570899854</v>
      </c>
      <c r="J33" s="22">
        <v>-179450.19488213945</v>
      </c>
      <c r="K33" s="22">
        <v>-206181.62050156028</v>
      </c>
      <c r="L33" s="147">
        <v>-318943.33539440983</v>
      </c>
      <c r="M33" s="22">
        <v>-279172.60418695025</v>
      </c>
      <c r="N33" s="22">
        <v>-549607.37907516025</v>
      </c>
      <c r="O33" s="22">
        <v>134614.9832621105</v>
      </c>
      <c r="P33" s="22">
        <v>-295715.22100000002</v>
      </c>
      <c r="Q33" s="147">
        <v>-989880.22100000002</v>
      </c>
      <c r="R33" s="22">
        <v>100416</v>
      </c>
      <c r="S33" s="22">
        <v>75747.000000000015</v>
      </c>
      <c r="T33" s="22">
        <v>-16666.787705454</v>
      </c>
      <c r="U33" s="22">
        <v>-588123.21229454596</v>
      </c>
      <c r="V33" s="147">
        <v>-428626.99999999994</v>
      </c>
      <c r="W33" s="22">
        <v>4284.4814999999999</v>
      </c>
      <c r="X33" s="22">
        <v>-18252.181499999999</v>
      </c>
      <c r="Y33" s="22">
        <v>-54722.325500000006</v>
      </c>
      <c r="Z33" s="22">
        <v>22332.169500000004</v>
      </c>
      <c r="AA33" s="147">
        <v>-46357.856</v>
      </c>
      <c r="AB33" s="22">
        <v>4286.4534999999996</v>
      </c>
      <c r="AC33" s="22">
        <v>260.49948810000024</v>
      </c>
      <c r="AD33" s="22">
        <v>13266.5471958</v>
      </c>
      <c r="AE33" s="22">
        <v>-118745.756232</v>
      </c>
      <c r="AF33" s="147">
        <v>-100932.2560481</v>
      </c>
      <c r="AG33" s="22">
        <v>-6923.3374999999996</v>
      </c>
      <c r="AH33" s="22">
        <v>63387.908500000005</v>
      </c>
      <c r="AI33" s="22">
        <v>-41376.048500000004</v>
      </c>
      <c r="AJ33" s="22">
        <v>-162530.2795</v>
      </c>
      <c r="AK33" s="147">
        <v>-147441.75700000001</v>
      </c>
      <c r="AL33" s="64">
        <v>-34115.034</v>
      </c>
      <c r="AM33" s="64">
        <v>-293096.44</v>
      </c>
      <c r="AN33" s="64">
        <v>-208766.26999999996</v>
      </c>
      <c r="AO33" s="171">
        <v>388509.25999999995</v>
      </c>
      <c r="AP33" s="170">
        <v>-147468.484</v>
      </c>
      <c r="AQ33" s="171">
        <v>127504.465</v>
      </c>
      <c r="AR33" s="171">
        <v>-90084.343499999988</v>
      </c>
      <c r="AS33" s="171">
        <v>75958.636999999988</v>
      </c>
      <c r="AT33" s="171">
        <v>97155.521000000008</v>
      </c>
      <c r="AU33" s="170">
        <v>210534.2795</v>
      </c>
      <c r="AV33" s="64">
        <v>388509.25999999995</v>
      </c>
      <c r="AW33" s="147">
        <v>-147468.484</v>
      </c>
      <c r="AX33" s="64">
        <v>127504.465</v>
      </c>
      <c r="AY33" s="64">
        <v>-90084.343499999988</v>
      </c>
      <c r="AZ33" s="64">
        <v>75958.636999999988</v>
      </c>
      <c r="BA33" s="64">
        <v>97155.521000000008</v>
      </c>
      <c r="BB33" s="147">
        <v>210534.2795</v>
      </c>
      <c r="BC33" s="64">
        <v>163389.71</v>
      </c>
      <c r="BD33" s="64">
        <v>420458.50550000009</v>
      </c>
      <c r="BE33" s="64">
        <v>358595.18149999995</v>
      </c>
      <c r="BF33" s="64">
        <v>495832.95049999992</v>
      </c>
      <c r="BG33" s="147">
        <v>1438276.3474999999</v>
      </c>
      <c r="BH33" s="64">
        <v>-108972.38099999999</v>
      </c>
      <c r="BI33" s="64">
        <v>-1002052.7355</v>
      </c>
      <c r="BJ33" s="64">
        <v>10112.511500000022</v>
      </c>
      <c r="BK33" s="64">
        <v>337204.82149999996</v>
      </c>
      <c r="BL33" s="147">
        <v>-763707.78350000002</v>
      </c>
      <c r="BM33" s="64">
        <v>-186772.95199999999</v>
      </c>
      <c r="BN33" s="64">
        <v>-563492.1165</v>
      </c>
      <c r="BO33" s="64">
        <v>-216311.61749999993</v>
      </c>
      <c r="BP33" s="64">
        <v>-646093.60850000009</v>
      </c>
      <c r="BQ33" s="147">
        <v>-1612670.2945000001</v>
      </c>
      <c r="BR33" s="64">
        <v>-961857.41799999995</v>
      </c>
      <c r="BS33" s="22">
        <v>-1077819.8015000001</v>
      </c>
      <c r="BT33" s="22">
        <v>-1135307.2850000001</v>
      </c>
      <c r="BU33" s="64">
        <v>-1288513.2955</v>
      </c>
      <c r="BV33" s="147">
        <v>-4463497.8</v>
      </c>
      <c r="BW33" s="84">
        <v>-1976193.4934999999</v>
      </c>
      <c r="BX33" s="84">
        <v>-1511250.2570000002</v>
      </c>
      <c r="BY33" s="84">
        <v>-669223.41900000034</v>
      </c>
      <c r="BZ33" s="84">
        <v>-676329.42349999934</v>
      </c>
      <c r="CA33" s="147">
        <v>-4832996.5929999994</v>
      </c>
    </row>
    <row r="34" spans="1:79" x14ac:dyDescent="0.35">
      <c r="A34" s="29" t="s">
        <v>129</v>
      </c>
      <c r="B34" s="231"/>
      <c r="C34" s="22">
        <v>-80935</v>
      </c>
      <c r="D34" s="22">
        <v>17345</v>
      </c>
      <c r="E34" s="22">
        <v>-49214</v>
      </c>
      <c r="F34" s="22">
        <v>112804</v>
      </c>
      <c r="G34" s="147">
        <v>0</v>
      </c>
      <c r="H34" s="22">
        <v>0</v>
      </c>
      <c r="I34" s="22">
        <v>-0.39100000075995922</v>
      </c>
      <c r="J34" s="22">
        <v>0.88399999961256981</v>
      </c>
      <c r="K34" s="22">
        <v>-0.75899999868124735</v>
      </c>
      <c r="L34" s="147">
        <v>-0.26599999982863676</v>
      </c>
      <c r="M34" s="22">
        <v>-0.39804000081494451</v>
      </c>
      <c r="N34" s="22">
        <v>0</v>
      </c>
      <c r="O34" s="22">
        <v>0</v>
      </c>
      <c r="P34" s="22">
        <v>0</v>
      </c>
      <c r="Q34" s="147">
        <v>-0.39804000081494451</v>
      </c>
      <c r="R34" s="22">
        <v>0</v>
      </c>
      <c r="S34" s="22">
        <v>0</v>
      </c>
      <c r="T34" s="22">
        <v>0</v>
      </c>
      <c r="U34" s="22">
        <v>0</v>
      </c>
      <c r="V34" s="147">
        <v>0</v>
      </c>
      <c r="W34" s="22">
        <v>0</v>
      </c>
      <c r="X34" s="22">
        <v>0</v>
      </c>
      <c r="Y34" s="22">
        <v>-885</v>
      </c>
      <c r="Z34" s="22">
        <v>0</v>
      </c>
      <c r="AA34" s="147">
        <v>-885</v>
      </c>
      <c r="AB34" s="22"/>
      <c r="AC34" s="22"/>
      <c r="AD34" s="22"/>
      <c r="AE34" s="22"/>
      <c r="AF34" s="147"/>
      <c r="AG34" s="22"/>
      <c r="AH34" s="22"/>
      <c r="AI34" s="22"/>
      <c r="AJ34" s="22"/>
      <c r="AK34" s="147"/>
      <c r="AL34" s="64">
        <v>21.210999999999999</v>
      </c>
      <c r="AM34" s="64">
        <v>-5163.8270000000002</v>
      </c>
      <c r="AN34" s="64">
        <v>5142.616</v>
      </c>
      <c r="AO34" s="171">
        <v>-11947.454</v>
      </c>
      <c r="AP34" s="170">
        <v>-11947.454</v>
      </c>
      <c r="AQ34" s="171">
        <v>-5790.1850000000004</v>
      </c>
      <c r="AR34" s="171">
        <v>-1990.4569999999994</v>
      </c>
      <c r="AS34" s="171">
        <v>-387.17200000000048</v>
      </c>
      <c r="AT34" s="171">
        <v>-8303.7009999999991</v>
      </c>
      <c r="AU34" s="170">
        <v>-16471.514999999999</v>
      </c>
      <c r="AV34" s="64">
        <v>-11947.454</v>
      </c>
      <c r="AW34" s="147">
        <v>-11947.454</v>
      </c>
      <c r="AX34" s="64">
        <v>-5790.1850000000004</v>
      </c>
      <c r="AY34" s="64">
        <v>-1990.4569999999994</v>
      </c>
      <c r="AZ34" s="64">
        <v>-387.17200000000048</v>
      </c>
      <c r="BA34" s="64">
        <v>-8303.7009999999973</v>
      </c>
      <c r="BB34" s="147">
        <v>-16471.514999999999</v>
      </c>
      <c r="BC34" s="64">
        <v>-8546.0679999999993</v>
      </c>
      <c r="BD34" s="64">
        <v>-8117.2690000000002</v>
      </c>
      <c r="BE34" s="64">
        <v>-12459.271000000001</v>
      </c>
      <c r="BF34" s="64">
        <v>-24498.097999999998</v>
      </c>
      <c r="BG34" s="147">
        <v>-53620.705999999998</v>
      </c>
      <c r="BH34" s="64">
        <v>-21712.877</v>
      </c>
      <c r="BI34" s="64">
        <v>-37937.515999999996</v>
      </c>
      <c r="BJ34" s="64">
        <v>-40948.463000000003</v>
      </c>
      <c r="BK34" s="64">
        <v>-38600.209000000003</v>
      </c>
      <c r="BL34" s="147">
        <v>-139199.065</v>
      </c>
      <c r="BM34" s="64">
        <v>-22630.598000000002</v>
      </c>
      <c r="BN34" s="64">
        <v>-24407.884000000002</v>
      </c>
      <c r="BO34" s="64">
        <v>-9191.6629999999932</v>
      </c>
      <c r="BP34" s="64">
        <v>1672.7979999999952</v>
      </c>
      <c r="BQ34" s="147">
        <v>-54557.347000000002</v>
      </c>
      <c r="BR34" s="64">
        <v>-15530.259</v>
      </c>
      <c r="BS34" s="22">
        <v>-23829.08</v>
      </c>
      <c r="BT34" s="22">
        <v>-30144.961000000003</v>
      </c>
      <c r="BU34" s="64">
        <v>-25600.270999999993</v>
      </c>
      <c r="BV34" s="147">
        <v>-95104.570999999996</v>
      </c>
      <c r="BW34" s="84">
        <v>-25904.394</v>
      </c>
      <c r="BX34" s="84">
        <v>-21001.648000000001</v>
      </c>
      <c r="BY34" s="84">
        <v>77660.423999999999</v>
      </c>
      <c r="BZ34" s="84">
        <v>-177146.95699999999</v>
      </c>
      <c r="CA34" s="147">
        <v>-146392.57500000001</v>
      </c>
    </row>
    <row r="35" spans="1:79" x14ac:dyDescent="0.35">
      <c r="A35" s="42" t="s">
        <v>56</v>
      </c>
      <c r="B35" s="231"/>
      <c r="C35" s="33">
        <v>1008830.8105616095</v>
      </c>
      <c r="D35" s="33">
        <v>2022199.0842414089</v>
      </c>
      <c r="E35" s="33">
        <v>8773824.1051969826</v>
      </c>
      <c r="F35" s="33">
        <v>6365320</v>
      </c>
      <c r="G35" s="150">
        <v>18170174</v>
      </c>
      <c r="H35" s="33">
        <v>3786299.4933070415</v>
      </c>
      <c r="I35" s="33">
        <v>6822752.9351319857</v>
      </c>
      <c r="J35" s="33">
        <v>8172586.5968836211</v>
      </c>
      <c r="K35" s="33">
        <v>5544488.7347460706</v>
      </c>
      <c r="L35" s="150">
        <v>24326127.760068715</v>
      </c>
      <c r="M35" s="33">
        <v>4989367.9859203985</v>
      </c>
      <c r="N35" s="33">
        <v>8431868.1098806709</v>
      </c>
      <c r="O35" s="33">
        <v>12370909.762346001</v>
      </c>
      <c r="P35" s="33">
        <v>13596881.204267567</v>
      </c>
      <c r="Q35" s="150">
        <v>39389027.062414639</v>
      </c>
      <c r="R35" s="33">
        <v>11918514.239999998</v>
      </c>
      <c r="S35" s="33">
        <v>11536766.307000004</v>
      </c>
      <c r="T35" s="33">
        <v>4379799.6793892132</v>
      </c>
      <c r="U35" s="33">
        <v>34003538.000000015</v>
      </c>
      <c r="V35" s="150">
        <v>61838618.226389229</v>
      </c>
      <c r="W35" s="33">
        <v>7832362.0476904986</v>
      </c>
      <c r="X35" s="33">
        <v>457283.10005275597</v>
      </c>
      <c r="Y35" s="33">
        <v>6879200.6126230033</v>
      </c>
      <c r="Z35" s="33">
        <v>13418540.358733475</v>
      </c>
      <c r="AA35" s="150">
        <v>28587386.119099732</v>
      </c>
      <c r="AB35" s="33">
        <v>11946810.474529169</v>
      </c>
      <c r="AC35" s="33">
        <v>12922113.438030668</v>
      </c>
      <c r="AD35" s="33">
        <v>6416409.2717397027</v>
      </c>
      <c r="AE35" s="33">
        <v>7149112.1392821232</v>
      </c>
      <c r="AF35" s="150">
        <v>38434445.323581666</v>
      </c>
      <c r="AG35" s="33">
        <v>11916670.714766219</v>
      </c>
      <c r="AH35" s="33">
        <v>6495957.8046441237</v>
      </c>
      <c r="AI35" s="33">
        <v>4689008.1172085395</v>
      </c>
      <c r="AJ35" s="33">
        <v>14031326.176680582</v>
      </c>
      <c r="AK35" s="150">
        <v>37132962.813299462</v>
      </c>
      <c r="AL35" s="65">
        <v>12843335.128370194</v>
      </c>
      <c r="AM35" s="65">
        <v>14118732.187100265</v>
      </c>
      <c r="AN35" s="65">
        <v>11892923.683001246</v>
      </c>
      <c r="AO35" s="182">
        <v>5500083.2590924324</v>
      </c>
      <c r="AP35" s="179">
        <v>44355074.257564142</v>
      </c>
      <c r="AQ35" s="182">
        <v>3516816.46651704</v>
      </c>
      <c r="AR35" s="182">
        <v>7013460.5981281241</v>
      </c>
      <c r="AS35" s="182">
        <v>2118656.336081929</v>
      </c>
      <c r="AT35" s="182">
        <v>3528801.7778300997</v>
      </c>
      <c r="AU35" s="179">
        <v>16124208.752302611</v>
      </c>
      <c r="AV35" s="65">
        <v>6584810.6418762365</v>
      </c>
      <c r="AW35" s="150">
        <v>40866601.313372828</v>
      </c>
      <c r="AX35" s="65">
        <v>1064752.8311764216</v>
      </c>
      <c r="AY35" s="65">
        <v>6605508.2879804643</v>
      </c>
      <c r="AZ35" s="65">
        <v>2190705.7946050176</v>
      </c>
      <c r="BA35" s="65">
        <v>3599592.1871024556</v>
      </c>
      <c r="BB35" s="150">
        <v>13460559.100864358</v>
      </c>
      <c r="BC35" s="65">
        <v>2605437.0722562927</v>
      </c>
      <c r="BD35" s="65">
        <v>-1130924.9609452775</v>
      </c>
      <c r="BE35" s="65">
        <v>11599534.146840332</v>
      </c>
      <c r="BF35" s="65">
        <v>20914534.884235159</v>
      </c>
      <c r="BG35" s="150">
        <v>33988581.142386504</v>
      </c>
      <c r="BH35" s="65">
        <v>13537926.751029683</v>
      </c>
      <c r="BI35" s="65">
        <v>14393530.316794906</v>
      </c>
      <c r="BJ35" s="65">
        <v>15480886.105667502</v>
      </c>
      <c r="BK35" s="65">
        <v>13627848.190843605</v>
      </c>
      <c r="BL35" s="150">
        <v>57040191.364335701</v>
      </c>
      <c r="BM35" s="65">
        <v>6276016.5606747102</v>
      </c>
      <c r="BN35" s="65">
        <v>3856376.2775011146</v>
      </c>
      <c r="BO35" s="65">
        <v>15964785.822265049</v>
      </c>
      <c r="BP35" s="65">
        <v>18727419.933568738</v>
      </c>
      <c r="BQ35" s="150">
        <v>44824598.594009615</v>
      </c>
      <c r="BR35" s="65">
        <v>8279529.8111305498</v>
      </c>
      <c r="BS35" s="33">
        <v>3948240.8104024157</v>
      </c>
      <c r="BT35" s="33">
        <v>6308143.2268250827</v>
      </c>
      <c r="BU35" s="65">
        <v>28290423.963879883</v>
      </c>
      <c r="BV35" s="150">
        <v>46826337.812105335</v>
      </c>
      <c r="BW35" s="228">
        <v>8938092.1854243036</v>
      </c>
      <c r="BX35" s="228">
        <v>10378625.26637309</v>
      </c>
      <c r="BY35" s="228">
        <v>17963002.933241121</v>
      </c>
      <c r="BZ35" s="228">
        <v>15726733.818178512</v>
      </c>
      <c r="CA35" s="150">
        <v>53006454.20321703</v>
      </c>
    </row>
    <row r="36" spans="1:79" x14ac:dyDescent="0.35">
      <c r="A36" s="29" t="s">
        <v>158</v>
      </c>
      <c r="B36" s="231"/>
      <c r="C36" s="22">
        <v>2279845.2347744759</v>
      </c>
      <c r="D36" s="22">
        <v>5439046.7514069844</v>
      </c>
      <c r="E36" s="22">
        <v>12946561.99421767</v>
      </c>
      <c r="F36" s="21">
        <v>18170174</v>
      </c>
      <c r="G36" s="147">
        <v>18170174</v>
      </c>
      <c r="H36" s="22">
        <v>20947642.682745434</v>
      </c>
      <c r="I36" s="22">
        <v>22970727.850890577</v>
      </c>
      <c r="J36" s="22">
        <v>17568936.491686638</v>
      </c>
      <c r="K36" s="21">
        <v>24326127.760068715</v>
      </c>
      <c r="L36" s="147">
        <v>24326127.760068715</v>
      </c>
      <c r="M36" s="22">
        <v>25529196.252682071</v>
      </c>
      <c r="N36" s="22">
        <v>25935242.9348174</v>
      </c>
      <c r="O36" s="22">
        <v>28524450.925531093</v>
      </c>
      <c r="P36" s="21">
        <v>39389027.062414639</v>
      </c>
      <c r="Q36" s="147">
        <v>39389027.062414639</v>
      </c>
      <c r="R36" s="22">
        <v>46318173.316494241</v>
      </c>
      <c r="S36" s="22">
        <v>42493925.259533972</v>
      </c>
      <c r="T36" s="22">
        <v>31397916.979457855</v>
      </c>
      <c r="U36" s="21">
        <v>61838618.226389229</v>
      </c>
      <c r="V36" s="147">
        <v>61838618.226389229</v>
      </c>
      <c r="W36" s="22">
        <v>57752466.034079731</v>
      </c>
      <c r="X36" s="22">
        <v>50759135.019441985</v>
      </c>
      <c r="Y36" s="22">
        <v>64338019.159623019</v>
      </c>
      <c r="Z36" s="21">
        <v>28587386.119099732</v>
      </c>
      <c r="AA36" s="147">
        <v>28587386.119099732</v>
      </c>
      <c r="AB36" s="22">
        <v>32701834.545938399</v>
      </c>
      <c r="AC36" s="22">
        <v>41052216.457077637</v>
      </c>
      <c r="AD36" s="22">
        <v>28124594.778216433</v>
      </c>
      <c r="AE36" s="21">
        <v>38434445.323581666</v>
      </c>
      <c r="AF36" s="147">
        <v>38434445.323581666</v>
      </c>
      <c r="AG36" s="22">
        <v>38404305.563818716</v>
      </c>
      <c r="AH36" s="22">
        <v>32008289.690195121</v>
      </c>
      <c r="AI36" s="22">
        <v>36707044.1690505</v>
      </c>
      <c r="AJ36" s="21">
        <v>37132962.813299462</v>
      </c>
      <c r="AK36" s="147">
        <v>37132962.813299462</v>
      </c>
      <c r="AL36" s="22">
        <v>38059627.226903439</v>
      </c>
      <c r="AM36" s="22">
        <v>44755737.195755601</v>
      </c>
      <c r="AN36" s="22">
        <v>44336878.379092172</v>
      </c>
      <c r="AO36" s="183">
        <v>44355074.257564142</v>
      </c>
      <c r="AP36" s="170">
        <v>44355074.257564142</v>
      </c>
      <c r="AQ36" s="169">
        <v>35028555.595710985</v>
      </c>
      <c r="AR36" s="169">
        <v>37249802.668592006</v>
      </c>
      <c r="AS36" s="169">
        <v>34580806.910644829</v>
      </c>
      <c r="AT36" s="183">
        <v>16124208.752302611</v>
      </c>
      <c r="AU36" s="170">
        <v>16124208.752302611</v>
      </c>
      <c r="AV36" s="64">
        <v>40866601.313372828</v>
      </c>
      <c r="AW36" s="147">
        <v>40866601.313372828</v>
      </c>
      <c r="AX36" s="22"/>
      <c r="AY36" s="64"/>
      <c r="AZ36" s="64"/>
      <c r="BA36" s="21">
        <v>13460559.100864358</v>
      </c>
      <c r="BB36" s="147">
        <v>13460559.100864358</v>
      </c>
      <c r="BC36" s="22">
        <v>15001243.341944229</v>
      </c>
      <c r="BD36" s="22">
        <v>5724125.8519386156</v>
      </c>
      <c r="BE36" s="22">
        <v>22869387.453099675</v>
      </c>
      <c r="BF36" s="21">
        <v>33988581.142386504</v>
      </c>
      <c r="BG36" s="147">
        <v>33988581.142386504</v>
      </c>
      <c r="BH36" s="22">
        <v>44921070.821159899</v>
      </c>
      <c r="BI36" s="22">
        <v>49513036.420126691</v>
      </c>
      <c r="BJ36" s="22">
        <v>37869933.101213671</v>
      </c>
      <c r="BK36" s="21">
        <v>57040191.364335701</v>
      </c>
      <c r="BL36" s="147">
        <v>57040191.364335701</v>
      </c>
      <c r="BM36" s="22">
        <v>49778281.173980728</v>
      </c>
      <c r="BN36" s="22">
        <v>46503037.325041905</v>
      </c>
      <c r="BO36" s="22">
        <v>57524091.080933243</v>
      </c>
      <c r="BP36" s="21">
        <v>44824598.594009615</v>
      </c>
      <c r="BQ36" s="147">
        <v>44824598.594009615</v>
      </c>
      <c r="BR36" s="22">
        <v>46828111.844465449</v>
      </c>
      <c r="BS36" s="22">
        <v>46919976.381730929</v>
      </c>
      <c r="BT36" s="22">
        <v>35167955.998569645</v>
      </c>
      <c r="BU36" s="21">
        <v>46826337.812105335</v>
      </c>
      <c r="BV36" s="147">
        <v>46826337.812105335</v>
      </c>
      <c r="BW36" s="114">
        <v>47484900.186399087</v>
      </c>
      <c r="BX36" s="114">
        <v>53915285.643050946</v>
      </c>
      <c r="BY36" s="114">
        <v>65570145.349466987</v>
      </c>
      <c r="BZ36" s="114">
        <v>53006454.203747429</v>
      </c>
      <c r="CA36" s="147">
        <v>53006454.203747429</v>
      </c>
    </row>
    <row r="37" spans="1:79" ht="15.75" customHeight="1" x14ac:dyDescent="0.35">
      <c r="A37" s="29" t="s">
        <v>154</v>
      </c>
      <c r="B37" s="231"/>
      <c r="C37" s="22">
        <v>-655781</v>
      </c>
      <c r="D37" s="22">
        <v>-547855</v>
      </c>
      <c r="E37" s="22">
        <v>6495196</v>
      </c>
      <c r="F37" s="22">
        <v>6211545</v>
      </c>
      <c r="G37" s="147">
        <v>6211545</v>
      </c>
      <c r="H37" s="22">
        <v>9054831.8998194523</v>
      </c>
      <c r="I37" s="22">
        <v>9381471.4773395881</v>
      </c>
      <c r="J37" s="22">
        <v>5700654.9822910149</v>
      </c>
      <c r="K37" s="22">
        <v>11667250.529818956</v>
      </c>
      <c r="L37" s="147">
        <v>11667250.529818956</v>
      </c>
      <c r="M37" s="22">
        <v>12342657.318174664</v>
      </c>
      <c r="N37" s="22">
        <v>13378973.821890749</v>
      </c>
      <c r="O37" s="22">
        <v>14629416.089941399</v>
      </c>
      <c r="P37" s="22">
        <v>22638548.032331474</v>
      </c>
      <c r="Q37" s="147">
        <v>22638548.032331474</v>
      </c>
      <c r="R37" s="22">
        <v>26651952.344156317</v>
      </c>
      <c r="S37" s="22">
        <v>25496907.262920097</v>
      </c>
      <c r="T37" s="22">
        <v>17408665.826918013</v>
      </c>
      <c r="U37" s="22">
        <v>38788015</v>
      </c>
      <c r="V37" s="147">
        <v>38788015</v>
      </c>
      <c r="W37" s="22">
        <v>38288204.851140603</v>
      </c>
      <c r="X37" s="22">
        <v>31866297.649485499</v>
      </c>
      <c r="Y37" s="22">
        <v>40932718.846494004</v>
      </c>
      <c r="Z37" s="22">
        <v>20200068.385473102</v>
      </c>
      <c r="AA37" s="147">
        <v>20200068.385473102</v>
      </c>
      <c r="AB37" s="22">
        <v>21823542.883388903</v>
      </c>
      <c r="AC37" s="22">
        <v>28011042.405284103</v>
      </c>
      <c r="AD37" s="22">
        <v>20066250.549562797</v>
      </c>
      <c r="AE37" s="22">
        <v>24656860.660792112</v>
      </c>
      <c r="AF37" s="147">
        <v>24656860.660792112</v>
      </c>
      <c r="AG37" s="22">
        <v>24451340.760188412</v>
      </c>
      <c r="AH37" s="22">
        <v>19986950.527947616</v>
      </c>
      <c r="AI37" s="22">
        <v>23081733.532939717</v>
      </c>
      <c r="AJ37" s="22">
        <v>22585207.719717603</v>
      </c>
      <c r="AK37" s="147">
        <v>22585207.719717603</v>
      </c>
      <c r="AL37" s="22">
        <v>23084619.975259103</v>
      </c>
      <c r="AM37" s="22">
        <v>27835714.420903802</v>
      </c>
      <c r="AN37" s="22">
        <v>26007596.9393031</v>
      </c>
      <c r="AO37" s="169">
        <v>27838787.539891299</v>
      </c>
      <c r="AP37" s="170">
        <v>27838787.539891299</v>
      </c>
      <c r="AQ37" s="169">
        <v>21135129.067974798</v>
      </c>
      <c r="AR37" s="169">
        <v>24235515.658212695</v>
      </c>
      <c r="AS37" s="169">
        <v>23200296.194571301</v>
      </c>
      <c r="AT37" s="169">
        <v>12599798.955289401</v>
      </c>
      <c r="AU37" s="170">
        <v>12599798.955289401</v>
      </c>
      <c r="AV37" s="64">
        <v>25340499.820631657</v>
      </c>
      <c r="AW37" s="147">
        <v>25340499.820631657</v>
      </c>
      <c r="AX37" s="22"/>
      <c r="AY37" s="64"/>
      <c r="AZ37" s="64"/>
      <c r="BA37" s="22">
        <v>10755377.310253449</v>
      </c>
      <c r="BB37" s="147">
        <v>10755377.310253449</v>
      </c>
      <c r="BC37" s="22">
        <v>13349774.756951801</v>
      </c>
      <c r="BD37" s="22">
        <v>5709306.0715814838</v>
      </c>
      <c r="BE37" s="22">
        <v>16437772.824163381</v>
      </c>
      <c r="BF37" s="22">
        <v>24826274.114891</v>
      </c>
      <c r="BG37" s="147">
        <v>24826274.114891</v>
      </c>
      <c r="BH37" s="22">
        <v>32180634.249315798</v>
      </c>
      <c r="BI37" s="22">
        <v>38629502.973910101</v>
      </c>
      <c r="BJ37" s="22">
        <v>25394260.064490497</v>
      </c>
      <c r="BK37" s="22">
        <v>41453486.506042399</v>
      </c>
      <c r="BL37" s="147">
        <v>41453486.506042399</v>
      </c>
      <c r="BM37" s="22">
        <v>35237040.822053999</v>
      </c>
      <c r="BN37" s="22">
        <v>29440745.991932698</v>
      </c>
      <c r="BO37" s="22">
        <v>39610175.296061099</v>
      </c>
      <c r="BP37" s="22">
        <v>21420870.987918701</v>
      </c>
      <c r="BQ37" s="147">
        <v>21420870.987918701</v>
      </c>
      <c r="BR37" s="22">
        <v>20097180.180769902</v>
      </c>
      <c r="BS37" s="22">
        <v>18743662.192814201</v>
      </c>
      <c r="BT37" s="22">
        <v>16688404.445684101</v>
      </c>
      <c r="BU37" s="22">
        <v>13459624.305682199</v>
      </c>
      <c r="BV37" s="147">
        <v>13459624.305682199</v>
      </c>
      <c r="BW37" s="23">
        <v>13619779.9380426</v>
      </c>
      <c r="BX37" s="23">
        <v>16092027.798442099</v>
      </c>
      <c r="BY37" s="23">
        <v>20606045.253946099</v>
      </c>
      <c r="BZ37" s="23">
        <v>17226019.333523799</v>
      </c>
      <c r="CA37" s="147">
        <v>17226019.333523799</v>
      </c>
    </row>
    <row r="38" spans="1:79" ht="15.75" customHeight="1" x14ac:dyDescent="0.35">
      <c r="A38" s="29" t="s">
        <v>155</v>
      </c>
      <c r="B38" s="231"/>
      <c r="C38" s="22">
        <v>-21837</v>
      </c>
      <c r="D38" s="22">
        <v>315952</v>
      </c>
      <c r="E38" s="22">
        <v>6710841</v>
      </c>
      <c r="F38" s="22">
        <v>5504965</v>
      </c>
      <c r="G38" s="147">
        <v>5504965</v>
      </c>
      <c r="H38" s="22">
        <v>8290369.756629386</v>
      </c>
      <c r="I38" s="22">
        <v>8398240.4169664849</v>
      </c>
      <c r="J38" s="22">
        <v>4825823.9778541829</v>
      </c>
      <c r="K38" s="22">
        <v>11053699.990818953</v>
      </c>
      <c r="L38" s="147">
        <v>11053699.990818953</v>
      </c>
      <c r="M38" s="22">
        <v>11867598.879809603</v>
      </c>
      <c r="N38" s="22">
        <v>13137850.538252642</v>
      </c>
      <c r="O38" s="22">
        <v>14298579.402944559</v>
      </c>
      <c r="P38" s="22">
        <v>21349816.046556287</v>
      </c>
      <c r="Q38" s="147">
        <v>21349816.046556287</v>
      </c>
      <c r="R38" s="22">
        <v>24503104.400936257</v>
      </c>
      <c r="S38" s="22">
        <v>22294183.082156111</v>
      </c>
      <c r="T38" s="22">
        <v>16348063.993576497</v>
      </c>
      <c r="U38" s="22">
        <v>34602247</v>
      </c>
      <c r="V38" s="147">
        <v>34602247</v>
      </c>
      <c r="W38" s="22">
        <v>34817663.495478094</v>
      </c>
      <c r="X38" s="22">
        <v>29567658.888943702</v>
      </c>
      <c r="Y38" s="22">
        <v>36559391.031938702</v>
      </c>
      <c r="Z38" s="22">
        <v>20240273.387222901</v>
      </c>
      <c r="AA38" s="147">
        <v>20240273.387222901</v>
      </c>
      <c r="AB38" s="22">
        <v>21023025.596107002</v>
      </c>
      <c r="AC38" s="22">
        <v>26874857.493064199</v>
      </c>
      <c r="AD38" s="22">
        <v>19570425.066197202</v>
      </c>
      <c r="AE38" s="22">
        <v>21809207.804784499</v>
      </c>
      <c r="AF38" s="147">
        <v>21809207.804784499</v>
      </c>
      <c r="AG38" s="22">
        <v>22469146.383919902</v>
      </c>
      <c r="AH38" s="22">
        <v>18217492.424161099</v>
      </c>
      <c r="AI38" s="22">
        <v>21130697.747503504</v>
      </c>
      <c r="AJ38" s="22">
        <v>22077362.586627502</v>
      </c>
      <c r="AK38" s="147">
        <v>22077362.586627502</v>
      </c>
      <c r="AL38" s="22">
        <v>22372442.068067499</v>
      </c>
      <c r="AM38" s="22">
        <v>26849301.862316802</v>
      </c>
      <c r="AN38" s="22">
        <v>23842752.635239203</v>
      </c>
      <c r="AO38" s="169">
        <v>24725791.927274097</v>
      </c>
      <c r="AP38" s="170">
        <v>24725791.927274097</v>
      </c>
      <c r="AQ38" s="169">
        <v>18031483.972524494</v>
      </c>
      <c r="AR38" s="169">
        <v>20949986.026697796</v>
      </c>
      <c r="AS38" s="169">
        <v>21427277.490219198</v>
      </c>
      <c r="AT38" s="169">
        <v>11511419.1170201</v>
      </c>
      <c r="AU38" s="170">
        <v>11511419.1170201</v>
      </c>
      <c r="AV38" s="64">
        <v>22227504.208014458</v>
      </c>
      <c r="AW38" s="147">
        <v>22227504.208014458</v>
      </c>
      <c r="AX38" s="22"/>
      <c r="AY38" s="64"/>
      <c r="AZ38" s="64"/>
      <c r="BA38" s="22">
        <v>9666997.471984148</v>
      </c>
      <c r="BB38" s="147">
        <v>9666997.471984148</v>
      </c>
      <c r="BC38" s="22">
        <v>12106859.186955102</v>
      </c>
      <c r="BD38" s="22">
        <v>5231905.0273244819</v>
      </c>
      <c r="BE38" s="22">
        <v>15412229.589209381</v>
      </c>
      <c r="BF38" s="22">
        <v>23040786.775242902</v>
      </c>
      <c r="BG38" s="147">
        <v>23040786.775242902</v>
      </c>
      <c r="BH38" s="22">
        <v>29537935.885222703</v>
      </c>
      <c r="BI38" s="22">
        <v>35432969.218718395</v>
      </c>
      <c r="BJ38" s="22">
        <v>24125184.253961399</v>
      </c>
      <c r="BK38" s="22">
        <v>38048424.067154691</v>
      </c>
      <c r="BL38" s="147">
        <v>38048424.067154691</v>
      </c>
      <c r="BM38" s="22">
        <v>33128050.785761602</v>
      </c>
      <c r="BN38" s="22">
        <v>27385302.539379686</v>
      </c>
      <c r="BO38" s="22">
        <v>35139154.028765589</v>
      </c>
      <c r="BP38" s="22">
        <v>19259044.874628</v>
      </c>
      <c r="BQ38" s="147">
        <v>19259044.874628</v>
      </c>
      <c r="BR38" s="22">
        <v>17958210.466376685</v>
      </c>
      <c r="BS38" s="22">
        <v>16579259.366301499</v>
      </c>
      <c r="BT38" s="22">
        <v>15418450.559940901</v>
      </c>
      <c r="BU38" s="22">
        <v>13874096.498778798</v>
      </c>
      <c r="BV38" s="147">
        <v>13874096.498778798</v>
      </c>
      <c r="BW38" s="114">
        <v>13747072.015871497</v>
      </c>
      <c r="BX38" s="114">
        <v>16222133.428218698</v>
      </c>
      <c r="BY38" s="114">
        <v>20509462.3467957</v>
      </c>
      <c r="BZ38" s="114">
        <v>16705166.967233403</v>
      </c>
      <c r="CA38" s="147">
        <v>16705166.967233403</v>
      </c>
    </row>
    <row r="39" spans="1:79" x14ac:dyDescent="0.35">
      <c r="A39" s="42" t="s">
        <v>156</v>
      </c>
      <c r="B39" s="231"/>
      <c r="C39" s="33">
        <v>-44312623</v>
      </c>
      <c r="D39" s="33">
        <v>-66753671</v>
      </c>
      <c r="E39" s="33">
        <v>-68521810</v>
      </c>
      <c r="F39" s="33">
        <v>-84338469</v>
      </c>
      <c r="G39" s="150">
        <v>-84338469</v>
      </c>
      <c r="H39" s="33">
        <v>-85654493.360311151</v>
      </c>
      <c r="I39" s="33">
        <v>-94331450.947935149</v>
      </c>
      <c r="J39" s="33">
        <v>-77724163.483753696</v>
      </c>
      <c r="K39" s="33">
        <v>-90129317.445205316</v>
      </c>
      <c r="L39" s="150">
        <v>-90129317.445205316</v>
      </c>
      <c r="M39" s="33">
        <v>-91176471.544205979</v>
      </c>
      <c r="N39" s="33">
        <v>-86880532.445624575</v>
      </c>
      <c r="O39" s="33">
        <v>-99340556.553785399</v>
      </c>
      <c r="P39" s="33">
        <v>-111153359.10530406</v>
      </c>
      <c r="Q39" s="150">
        <v>-111153359.10530406</v>
      </c>
      <c r="R39" s="33">
        <v>-128066428.64599225</v>
      </c>
      <c r="S39" s="33">
        <v>-115829412.15694964</v>
      </c>
      <c r="T39" s="33">
        <v>-91309835.512970299</v>
      </c>
      <c r="U39" s="33">
        <v>-142025397</v>
      </c>
      <c r="V39" s="150">
        <v>-142025397</v>
      </c>
      <c r="W39" s="33">
        <v>-130166164.40729949</v>
      </c>
      <c r="X39" s="33">
        <v>-121173030.0582222</v>
      </c>
      <c r="Y39" s="33">
        <v>-148329759.4060376</v>
      </c>
      <c r="Z39" s="33">
        <v>-85914604.068927094</v>
      </c>
      <c r="AA39" s="150">
        <v>-85914604.068927094</v>
      </c>
      <c r="AB39" s="33">
        <v>-102606639.85497819</v>
      </c>
      <c r="AC39" s="33">
        <v>-111979384.67202529</v>
      </c>
      <c r="AD39" s="33">
        <v>-92386181.73092638</v>
      </c>
      <c r="AE39" s="33">
        <v>-123299298.3084449</v>
      </c>
      <c r="AF39" s="150">
        <v>-123299298.3084449</v>
      </c>
      <c r="AG39" s="33">
        <v>-114292103.72383271</v>
      </c>
      <c r="AH39" s="33">
        <v>-108277077.37523051</v>
      </c>
      <c r="AI39" s="33">
        <v>-114367152.9627689</v>
      </c>
      <c r="AJ39" s="33">
        <v>-102033642.02594791</v>
      </c>
      <c r="AK39" s="150">
        <v>-102033642.02594791</v>
      </c>
      <c r="AL39" s="65">
        <v>-106551976.09906912</v>
      </c>
      <c r="AM39" s="65">
        <v>-117885076.22522302</v>
      </c>
      <c r="AN39" s="65">
        <v>-112863389.96672142</v>
      </c>
      <c r="AO39" s="182">
        <v>-122000064.59680031</v>
      </c>
      <c r="AP39" s="179">
        <v>-122000064.59680031</v>
      </c>
      <c r="AQ39" s="182">
        <v>-102840033.95987281</v>
      </c>
      <c r="AR39" s="182">
        <v>-106671399.27276962</v>
      </c>
      <c r="AS39" s="182">
        <v>-107092113.40097213</v>
      </c>
      <c r="AT39" s="182">
        <v>-58816578.286716595</v>
      </c>
      <c r="AU39" s="179">
        <v>-58816578.286716595</v>
      </c>
      <c r="AV39" s="65">
        <v>-110920297.76849836</v>
      </c>
      <c r="AW39" s="150">
        <v>-110920297.76849836</v>
      </c>
      <c r="AX39" s="65"/>
      <c r="AY39" s="65"/>
      <c r="AZ39" s="65"/>
      <c r="BA39" s="65">
        <v>-48333471.141771659</v>
      </c>
      <c r="BB39" s="150">
        <v>-48333471.141771659</v>
      </c>
      <c r="BC39" s="65">
        <v>-51989818.583466038</v>
      </c>
      <c r="BD39" s="65">
        <v>-38516835.818020329</v>
      </c>
      <c r="BE39" s="65">
        <v>-63496947.464075409</v>
      </c>
      <c r="BF39" s="65">
        <v>-80036093.462380514</v>
      </c>
      <c r="BG39" s="150">
        <v>-80036093.462380514</v>
      </c>
      <c r="BH39" s="65">
        <v>-91606320.572470516</v>
      </c>
      <c r="BI39" s="65">
        <v>-95267766.211563215</v>
      </c>
      <c r="BJ39" s="65">
        <v>-83897660.336402208</v>
      </c>
      <c r="BK39" s="65">
        <v>-110523121.15772259</v>
      </c>
      <c r="BL39" s="150">
        <v>-110523121.15772259</v>
      </c>
      <c r="BM39" s="65">
        <v>-107787925.58860609</v>
      </c>
      <c r="BN39" s="65">
        <v>-103301004.76233488</v>
      </c>
      <c r="BO39" s="65">
        <v>-121856365.17377132</v>
      </c>
      <c r="BP39" s="65">
        <v>-118277516.96653272</v>
      </c>
      <c r="BQ39" s="150">
        <v>-118277516.96653272</v>
      </c>
      <c r="BR39" s="65">
        <v>-122863335.16145334</v>
      </c>
      <c r="BS39" s="33">
        <v>-126592189.88837133</v>
      </c>
      <c r="BT39" s="33">
        <v>-96391096.460136011</v>
      </c>
      <c r="BU39" s="65">
        <v>-131570991.97290082</v>
      </c>
      <c r="BV39" s="150">
        <v>-131570991.97290082</v>
      </c>
      <c r="BW39" s="228">
        <v>-135950404.07601222</v>
      </c>
      <c r="BX39" s="228">
        <v>-148255875.55423301</v>
      </c>
      <c r="BY39" s="228">
        <v>-188159645.98365989</v>
      </c>
      <c r="BZ39" s="228">
        <v>-163154427.13336226</v>
      </c>
      <c r="CA39" s="150">
        <v>-163154427.13336226</v>
      </c>
    </row>
    <row r="40" spans="1:79" x14ac:dyDescent="0.35">
      <c r="A40" s="29"/>
      <c r="B40" s="231"/>
      <c r="C40" s="22"/>
      <c r="D40" s="22"/>
      <c r="E40" s="22"/>
      <c r="F40" s="22"/>
      <c r="G40" s="147"/>
      <c r="H40" s="43"/>
      <c r="I40" s="22"/>
      <c r="J40" s="22"/>
      <c r="K40" s="22"/>
      <c r="L40" s="160"/>
      <c r="M40" s="22"/>
      <c r="N40" s="22"/>
      <c r="O40" s="44"/>
      <c r="P40" s="22"/>
      <c r="Q40" s="160"/>
      <c r="R40" s="22"/>
      <c r="S40" s="22"/>
      <c r="T40" s="22"/>
      <c r="U40" s="22"/>
      <c r="V40" s="160"/>
      <c r="W40" s="22"/>
      <c r="X40" s="22"/>
      <c r="Y40" s="22"/>
      <c r="Z40" s="22"/>
      <c r="AA40" s="160"/>
      <c r="AB40" s="22"/>
      <c r="AC40" s="22"/>
      <c r="AD40" s="22"/>
      <c r="AE40" s="22"/>
      <c r="AF40" s="160"/>
      <c r="AG40" s="22"/>
      <c r="AH40" s="22"/>
      <c r="AI40" s="22"/>
      <c r="AJ40" s="22"/>
      <c r="AK40" s="160"/>
      <c r="AL40" s="64"/>
      <c r="AM40" s="64"/>
      <c r="AN40" s="64"/>
      <c r="AO40" s="171"/>
      <c r="AP40" s="201"/>
      <c r="AQ40" s="171"/>
      <c r="AR40" s="171"/>
      <c r="AS40" s="171"/>
      <c r="AT40" s="171"/>
      <c r="AU40" s="201"/>
      <c r="AV40" s="68"/>
      <c r="AW40" s="160"/>
      <c r="AX40" s="68"/>
      <c r="AY40" s="68"/>
      <c r="AZ40" s="68"/>
      <c r="BB40" s="160"/>
      <c r="BC40" s="68"/>
      <c r="BD40" s="68"/>
      <c r="BE40" s="68"/>
      <c r="BF40" s="68"/>
      <c r="BG40" s="160"/>
      <c r="BH40" s="68"/>
      <c r="BI40" s="68"/>
      <c r="BJ40" s="68"/>
      <c r="BK40" s="68"/>
      <c r="BL40" s="160"/>
      <c r="BM40" s="68"/>
      <c r="BN40" s="68"/>
      <c r="BO40" s="68"/>
      <c r="BP40" s="68"/>
      <c r="BQ40" s="160"/>
      <c r="BR40" s="68"/>
      <c r="BS40" s="68"/>
      <c r="BT40" s="68"/>
      <c r="BU40" s="68"/>
      <c r="BV40" s="160"/>
      <c r="BW40" s="68"/>
      <c r="BX40" s="68"/>
      <c r="BY40" s="68"/>
      <c r="BZ40" s="68"/>
      <c r="CA40" s="160"/>
    </row>
    <row r="41" spans="1:79" s="36" customFormat="1" ht="29" x14ac:dyDescent="0.35">
      <c r="A41" s="32" t="s">
        <v>57</v>
      </c>
      <c r="B41" s="232"/>
      <c r="C41" s="46" t="s">
        <v>30</v>
      </c>
      <c r="D41" s="46" t="s">
        <v>31</v>
      </c>
      <c r="E41" s="46" t="s">
        <v>32</v>
      </c>
      <c r="F41" s="46" t="s">
        <v>33</v>
      </c>
      <c r="G41" s="152" t="s">
        <v>34</v>
      </c>
      <c r="H41" s="46" t="s">
        <v>120</v>
      </c>
      <c r="I41" s="46" t="s">
        <v>121</v>
      </c>
      <c r="J41" s="46" t="s">
        <v>122</v>
      </c>
      <c r="K41" s="46" t="s">
        <v>123</v>
      </c>
      <c r="L41" s="161" t="s">
        <v>124</v>
      </c>
      <c r="M41" s="46" t="s">
        <v>132</v>
      </c>
      <c r="N41" s="46" t="s">
        <v>133</v>
      </c>
      <c r="O41" s="46" t="s">
        <v>134</v>
      </c>
      <c r="P41" s="46" t="s">
        <v>136</v>
      </c>
      <c r="Q41" s="161" t="s">
        <v>138</v>
      </c>
      <c r="R41" s="46" t="s">
        <v>141</v>
      </c>
      <c r="S41" s="46" t="s">
        <v>142</v>
      </c>
      <c r="T41" s="46" t="s">
        <v>143</v>
      </c>
      <c r="U41" s="46" t="s">
        <v>144</v>
      </c>
      <c r="V41" s="161" t="s">
        <v>145</v>
      </c>
      <c r="W41" s="46" t="s">
        <v>146</v>
      </c>
      <c r="X41" s="46" t="s">
        <v>147</v>
      </c>
      <c r="Y41" s="46" t="s">
        <v>148</v>
      </c>
      <c r="Z41" s="46" t="s">
        <v>149</v>
      </c>
      <c r="AA41" s="161" t="s">
        <v>150</v>
      </c>
      <c r="AB41" s="46" t="s">
        <v>159</v>
      </c>
      <c r="AC41" s="46" t="s">
        <v>160</v>
      </c>
      <c r="AD41" s="46" t="s">
        <v>161</v>
      </c>
      <c r="AE41" s="46" t="s">
        <v>162</v>
      </c>
      <c r="AF41" s="161" t="s">
        <v>163</v>
      </c>
      <c r="AG41" s="58" t="s">
        <v>164</v>
      </c>
      <c r="AH41" s="58" t="s">
        <v>166</v>
      </c>
      <c r="AI41" s="58" t="s">
        <v>167</v>
      </c>
      <c r="AJ41" s="58" t="s">
        <v>168</v>
      </c>
      <c r="AK41" s="161" t="s">
        <v>165</v>
      </c>
      <c r="AL41" s="83" t="s">
        <v>177</v>
      </c>
      <c r="AM41" s="83" t="s">
        <v>178</v>
      </c>
      <c r="AN41" s="83" t="s">
        <v>179</v>
      </c>
      <c r="AO41" s="202" t="s">
        <v>180</v>
      </c>
      <c r="AP41" s="203" t="s">
        <v>181</v>
      </c>
      <c r="AQ41" s="202" t="s">
        <v>173</v>
      </c>
      <c r="AR41" s="202" t="s">
        <v>174</v>
      </c>
      <c r="AS41" s="202" t="s">
        <v>175</v>
      </c>
      <c r="AT41" s="202"/>
      <c r="AU41" s="203" t="s">
        <v>184</v>
      </c>
      <c r="AV41" s="120" t="s">
        <v>196</v>
      </c>
      <c r="AW41" s="166" t="s">
        <v>195</v>
      </c>
      <c r="AX41" s="120" t="s">
        <v>185</v>
      </c>
      <c r="AY41" s="120" t="s">
        <v>186</v>
      </c>
      <c r="AZ41" s="120" t="s">
        <v>187</v>
      </c>
      <c r="BA41" s="120" t="s">
        <v>188</v>
      </c>
      <c r="BB41" s="166" t="s">
        <v>189</v>
      </c>
      <c r="BC41" s="80" t="s">
        <v>190</v>
      </c>
      <c r="BD41" s="80" t="s">
        <v>191</v>
      </c>
      <c r="BE41" s="80" t="s">
        <v>192</v>
      </c>
      <c r="BF41" s="80" t="s">
        <v>193</v>
      </c>
      <c r="BG41" s="161" t="s">
        <v>194</v>
      </c>
      <c r="BH41" s="80" t="s">
        <v>203</v>
      </c>
      <c r="BI41" s="80" t="s">
        <v>204</v>
      </c>
      <c r="BJ41" s="80" t="s">
        <v>206</v>
      </c>
      <c r="BK41" s="80" t="s">
        <v>207</v>
      </c>
      <c r="BL41" s="161" t="s">
        <v>208</v>
      </c>
      <c r="BM41" s="80" t="s">
        <v>209</v>
      </c>
      <c r="BN41" s="80" t="s">
        <v>210</v>
      </c>
      <c r="BO41" s="80" t="s">
        <v>211</v>
      </c>
      <c r="BP41" s="80" t="s">
        <v>212</v>
      </c>
      <c r="BQ41" s="161" t="s">
        <v>213</v>
      </c>
      <c r="BR41" s="80" t="s">
        <v>214</v>
      </c>
      <c r="BS41" s="80" t="s">
        <v>216</v>
      </c>
      <c r="BT41" s="80" t="s">
        <v>217</v>
      </c>
      <c r="BU41" s="80" t="s">
        <v>220</v>
      </c>
      <c r="BV41" s="161" t="s">
        <v>219</v>
      </c>
      <c r="BW41" s="96" t="s">
        <v>229</v>
      </c>
      <c r="BX41" s="96" t="s">
        <v>231</v>
      </c>
      <c r="BY41" s="96" t="s">
        <v>302</v>
      </c>
      <c r="BZ41" s="96" t="str">
        <f>+BZ3</f>
        <v>4T25</v>
      </c>
      <c r="CA41" s="146" t="s">
        <v>304</v>
      </c>
    </row>
    <row r="42" spans="1:79" x14ac:dyDescent="0.35">
      <c r="A42" s="29" t="s">
        <v>58</v>
      </c>
      <c r="C42" s="48">
        <v>1.915810418025768</v>
      </c>
      <c r="D42" s="48">
        <v>1.7620856220616543</v>
      </c>
      <c r="E42" s="48">
        <v>1.7876711226622963</v>
      </c>
      <c r="F42" s="48">
        <v>1.8217751180432815</v>
      </c>
      <c r="G42" s="153">
        <v>1.8217751180432815</v>
      </c>
      <c r="H42" s="48">
        <v>1.6037265669891956</v>
      </c>
      <c r="I42" s="48">
        <v>1.7516953978980445</v>
      </c>
      <c r="J42" s="48">
        <v>1.5633577582033444</v>
      </c>
      <c r="K42" s="48">
        <v>1.2646575523685302</v>
      </c>
      <c r="L42" s="153">
        <v>1.2646575523685302</v>
      </c>
      <c r="M42" s="48">
        <v>1.3189844303060705</v>
      </c>
      <c r="N42" s="48">
        <v>1.3621746107734183</v>
      </c>
      <c r="O42" s="48">
        <v>1.4507652164267546</v>
      </c>
      <c r="P42" s="48">
        <v>1.5562667215453043</v>
      </c>
      <c r="Q42" s="153">
        <v>1.4323096438805294</v>
      </c>
      <c r="R42" s="48">
        <v>1.4323096438805294</v>
      </c>
      <c r="S42" s="48">
        <v>1.5617038988680247</v>
      </c>
      <c r="T42" s="48">
        <v>1.4258761471077712</v>
      </c>
      <c r="U42" s="48">
        <v>1.7092527593058564</v>
      </c>
      <c r="V42" s="153">
        <v>1.7092527593058564</v>
      </c>
      <c r="W42" s="48">
        <v>1.5807624642768969</v>
      </c>
      <c r="X42" s="48">
        <v>1.6730158503348211</v>
      </c>
      <c r="Y42" s="48">
        <v>1.770227807027718</v>
      </c>
      <c r="Z42" s="48">
        <v>1.7331657230667974</v>
      </c>
      <c r="AA42" s="153">
        <v>1.7561281982648584</v>
      </c>
      <c r="AB42" s="56">
        <v>1.7561281982648584</v>
      </c>
      <c r="AC42" s="56">
        <v>1.989244397367145</v>
      </c>
      <c r="AD42" s="56">
        <v>1.8898608055632478</v>
      </c>
      <c r="AE42" s="56">
        <v>1.6502878078305994</v>
      </c>
      <c r="AF42" s="153">
        <v>1.6502878078305994</v>
      </c>
      <c r="AG42" s="56">
        <v>1.77294421315858</v>
      </c>
      <c r="AH42" s="56">
        <v>1.5564506992343021</v>
      </c>
      <c r="AI42" s="56">
        <v>1.4993885498746413</v>
      </c>
      <c r="AJ42" s="86">
        <v>1.5886995653454072</v>
      </c>
      <c r="AK42" s="153">
        <v>1.5886995653454072</v>
      </c>
      <c r="AL42" s="67">
        <v>1.4364813161301078</v>
      </c>
      <c r="AM42" s="67">
        <v>1.4815603916477016</v>
      </c>
      <c r="AN42" s="67">
        <v>1.6370308836568448</v>
      </c>
      <c r="AO42" s="188">
        <v>1.5367700279692311</v>
      </c>
      <c r="AP42" s="189">
        <v>1.5367700279692311</v>
      </c>
      <c r="AQ42" s="188">
        <v>1.4715567578463442</v>
      </c>
      <c r="AR42" s="188">
        <v>1.5165847776947274</v>
      </c>
      <c r="AS42" s="188">
        <v>1.3890481755074116</v>
      </c>
      <c r="AT42" s="188">
        <v>1.2677994878821801</v>
      </c>
      <c r="AU42" s="189">
        <v>1.2677994878821801</v>
      </c>
      <c r="AV42" s="67"/>
      <c r="AW42" s="153">
        <v>1.5198134041833802</v>
      </c>
      <c r="AX42" s="67">
        <v>1.4492327366782904</v>
      </c>
      <c r="AY42" s="67">
        <v>1.4856695604576602</v>
      </c>
      <c r="AZ42" s="67">
        <v>1.3829365341745321</v>
      </c>
      <c r="BA42" s="67">
        <v>1.2687536711315686</v>
      </c>
      <c r="BB42" s="153">
        <v>1.2687536711315686</v>
      </c>
      <c r="BC42" s="67">
        <v>1.3497836734378656</v>
      </c>
      <c r="BD42" s="67">
        <v>1.0318127721727353</v>
      </c>
      <c r="BE42" s="67">
        <v>0.91861639792074357</v>
      </c>
      <c r="BF42" s="67">
        <v>1.1560429113221617</v>
      </c>
      <c r="BG42" s="153">
        <v>1.1560429113221617</v>
      </c>
      <c r="BH42" s="67">
        <v>1.2009107157280952</v>
      </c>
      <c r="BI42" s="67">
        <v>1.2124727652787755</v>
      </c>
      <c r="BJ42" s="67">
        <v>1.2174271932706349</v>
      </c>
      <c r="BK42" s="67">
        <v>1.1191173543124238</v>
      </c>
      <c r="BL42" s="153">
        <v>1.1191173543124238</v>
      </c>
      <c r="BM42" s="67">
        <v>0.92841747880948511</v>
      </c>
      <c r="BN42" s="67">
        <v>0.87906744067573539</v>
      </c>
      <c r="BO42" s="67">
        <v>0.96868814748964227</v>
      </c>
      <c r="BP42" s="67">
        <v>1.0874844315353605</v>
      </c>
      <c r="BQ42" s="153">
        <v>1.0874844315353605</v>
      </c>
      <c r="BR42" s="67">
        <v>1.1026007124926331</v>
      </c>
      <c r="BS42" s="67">
        <v>1.0345771174700338</v>
      </c>
      <c r="BT42" s="67">
        <v>1.0655134390036363</v>
      </c>
      <c r="BU42" s="67">
        <v>1.102861817149668</v>
      </c>
      <c r="BV42" s="153">
        <v>1.102861817149668</v>
      </c>
      <c r="BW42" s="67">
        <v>1.1133930096691058</v>
      </c>
      <c r="BX42" s="67">
        <v>1.062677942291079</v>
      </c>
      <c r="BY42" s="67">
        <v>1.0840245389179293</v>
      </c>
      <c r="BZ42" s="67">
        <v>1.1830888624544726</v>
      </c>
      <c r="CA42" s="153">
        <v>1.1830888624544726</v>
      </c>
    </row>
    <row r="43" spans="1:79" x14ac:dyDescent="0.35">
      <c r="A43" s="29" t="s">
        <v>59</v>
      </c>
      <c r="C43" s="48">
        <v>0.46187602577318487</v>
      </c>
      <c r="D43" s="48">
        <v>0.48159580672073471</v>
      </c>
      <c r="E43" s="48">
        <v>0.67130059725834323</v>
      </c>
      <c r="F43" s="48">
        <v>0.67686003628403024</v>
      </c>
      <c r="G43" s="153">
        <v>0.67686003628403024</v>
      </c>
      <c r="H43" s="48">
        <v>0.4715919883508084</v>
      </c>
      <c r="I43" s="48">
        <v>0.57095401284180469</v>
      </c>
      <c r="J43" s="48">
        <v>0.47137226371885826</v>
      </c>
      <c r="K43" s="48">
        <v>0.32849808971674882</v>
      </c>
      <c r="L43" s="153">
        <v>0.32849808971674882</v>
      </c>
      <c r="M43" s="48">
        <v>0.29044928684890875</v>
      </c>
      <c r="N43" s="48">
        <v>0.33606506476484532</v>
      </c>
      <c r="O43" s="48">
        <v>0.47146371012822369</v>
      </c>
      <c r="P43" s="48">
        <v>0.53355028965272322</v>
      </c>
      <c r="Q43" s="153">
        <v>0.52778369047263818</v>
      </c>
      <c r="R43" s="48">
        <v>0.52778369047263818</v>
      </c>
      <c r="S43" s="48">
        <v>0.5750128910715816</v>
      </c>
      <c r="T43" s="48">
        <v>0.47308411614030027</v>
      </c>
      <c r="U43" s="48">
        <v>0.66056111812674057</v>
      </c>
      <c r="V43" s="153">
        <v>0.66056111812674057</v>
      </c>
      <c r="W43" s="48">
        <v>0.51612911795015748</v>
      </c>
      <c r="X43" s="48">
        <v>0.39196994582975697</v>
      </c>
      <c r="Y43" s="48">
        <v>0.4318774195460755</v>
      </c>
      <c r="Z43" s="48">
        <v>0.50154668638557676</v>
      </c>
      <c r="AA43" s="153">
        <v>0.48351635859544706</v>
      </c>
      <c r="AB43" s="48">
        <v>0.48351635859544706</v>
      </c>
      <c r="AC43" s="48">
        <v>0.55888921187752683</v>
      </c>
      <c r="AD43" s="48">
        <v>0.64025444521231567</v>
      </c>
      <c r="AE43" s="48">
        <v>0.53023295858104724</v>
      </c>
      <c r="AF43" s="153">
        <v>0.53023295858104724</v>
      </c>
      <c r="AG43" s="48">
        <v>0.55700444103888302</v>
      </c>
      <c r="AH43" s="48">
        <v>0.46172462795797581</v>
      </c>
      <c r="AI43" s="48">
        <v>0.4708848845387511</v>
      </c>
      <c r="AJ43" s="66">
        <v>0.58317892039768238</v>
      </c>
      <c r="AK43" s="153">
        <v>0.58317892039768238</v>
      </c>
      <c r="AL43" s="66">
        <v>0.55448038168365776</v>
      </c>
      <c r="AM43" s="66">
        <v>0.53048316746717927</v>
      </c>
      <c r="AN43" s="66">
        <v>0.75037678931869256</v>
      </c>
      <c r="AO43" s="190">
        <v>0.5903394452774221</v>
      </c>
      <c r="AP43" s="189">
        <v>0.5903394452774221</v>
      </c>
      <c r="AQ43" s="190">
        <v>0.58587793543420497</v>
      </c>
      <c r="AR43" s="190">
        <v>0.63886778936410449</v>
      </c>
      <c r="AS43" s="190">
        <v>0.61506846711105745</v>
      </c>
      <c r="AT43" s="190">
        <v>0.49879575571869972</v>
      </c>
      <c r="AU43" s="189">
        <v>0.49879575571869972</v>
      </c>
      <c r="AV43" s="66"/>
      <c r="AW43" s="153">
        <v>0.59033944527742221</v>
      </c>
      <c r="AX43" s="66">
        <v>0.58587793543420519</v>
      </c>
      <c r="AY43" s="66">
        <v>0.63886778936410449</v>
      </c>
      <c r="AZ43" s="66">
        <v>0.61506846711105723</v>
      </c>
      <c r="BA43" s="66">
        <v>0.49879575571953028</v>
      </c>
      <c r="BB43" s="153">
        <v>0.49879575571953028</v>
      </c>
      <c r="BC43" s="66">
        <v>0.47862658520975798</v>
      </c>
      <c r="BD43" s="66">
        <v>0.29242471438394385</v>
      </c>
      <c r="BE43" s="66">
        <v>0.28770235303729469</v>
      </c>
      <c r="BF43" s="66">
        <v>0.40029763561939274</v>
      </c>
      <c r="BG43" s="153">
        <v>0.40029763561939274</v>
      </c>
      <c r="BH43" s="66">
        <v>0.37690101696190537</v>
      </c>
      <c r="BI43" s="66">
        <v>0.35156211745964566</v>
      </c>
      <c r="BJ43" s="66">
        <v>0.26708332412195412</v>
      </c>
      <c r="BK43" s="66">
        <v>0.26850919415047758</v>
      </c>
      <c r="BL43" s="153">
        <v>0.26850919415047758</v>
      </c>
      <c r="BM43" s="66">
        <v>0.20543042467609923</v>
      </c>
      <c r="BN43" s="66">
        <v>0.1650395298798441</v>
      </c>
      <c r="BO43" s="66">
        <v>0.23255449656699326</v>
      </c>
      <c r="BP43" s="66">
        <v>0.26673533762679541</v>
      </c>
      <c r="BQ43" s="153">
        <v>0.26673533762679541</v>
      </c>
      <c r="BR43" s="66">
        <v>0.22760922951431456</v>
      </c>
      <c r="BS43" s="66">
        <v>0.16986455658258123</v>
      </c>
      <c r="BT43" s="66">
        <v>0.19953789026837496</v>
      </c>
      <c r="BU43" s="66">
        <v>0.34590271764446628</v>
      </c>
      <c r="BV43" s="153">
        <v>0.34590271764446628</v>
      </c>
      <c r="BW43" s="66">
        <v>0.28831146378805877</v>
      </c>
      <c r="BX43" s="66">
        <v>0.23806881943565142</v>
      </c>
      <c r="BY43" s="66">
        <v>0.28904955326083692</v>
      </c>
      <c r="BZ43" s="66">
        <v>0.38955519522756682</v>
      </c>
      <c r="CA43" s="153">
        <v>0.38955519522756682</v>
      </c>
    </row>
    <row r="44" spans="1:79" x14ac:dyDescent="0.35">
      <c r="A44" s="29" t="s">
        <v>60</v>
      </c>
      <c r="C44" s="25">
        <v>77238370</v>
      </c>
      <c r="D44" s="25">
        <v>65008753</v>
      </c>
      <c r="E44" s="25">
        <v>66865849</v>
      </c>
      <c r="F44" s="25">
        <v>65778645</v>
      </c>
      <c r="G44" s="154">
        <v>65778645</v>
      </c>
      <c r="H44" s="25">
        <v>61504141.854000017</v>
      </c>
      <c r="I44" s="25">
        <v>78779553.570183843</v>
      </c>
      <c r="J44" s="25">
        <v>60540354.780935735</v>
      </c>
      <c r="K44" s="25">
        <v>37705570.623021692</v>
      </c>
      <c r="L44" s="154">
        <v>37705570.623021692</v>
      </c>
      <c r="M44" s="25">
        <v>48789350.370491385</v>
      </c>
      <c r="N44" s="25">
        <v>55139547.262604773</v>
      </c>
      <c r="O44" s="25">
        <v>64194204.720000029</v>
      </c>
      <c r="P44" s="25">
        <v>89181080.152908951</v>
      </c>
      <c r="Q44" s="154">
        <v>68208638</v>
      </c>
      <c r="R44" s="25">
        <v>68208638</v>
      </c>
      <c r="S44" s="25">
        <v>71783893.428499997</v>
      </c>
      <c r="T44" s="25">
        <v>58447097.907999992</v>
      </c>
      <c r="U44" s="25">
        <v>107549960</v>
      </c>
      <c r="V44" s="154">
        <v>107549960</v>
      </c>
      <c r="W44" s="25">
        <v>89859451.238819987</v>
      </c>
      <c r="X44" s="25">
        <v>93101933.895859987</v>
      </c>
      <c r="Y44" s="25">
        <v>104138927.99952003</v>
      </c>
      <c r="Z44" s="25">
        <v>103157372.79315004</v>
      </c>
      <c r="AA44" s="154">
        <v>113119100.52397996</v>
      </c>
      <c r="AB44" s="25">
        <v>113119100.52397996</v>
      </c>
      <c r="AC44" s="25">
        <v>117189472.43849997</v>
      </c>
      <c r="AD44" s="25">
        <v>109059615.11587</v>
      </c>
      <c r="AE44" s="25">
        <v>90110230.002920002</v>
      </c>
      <c r="AF44" s="154">
        <v>90110230.002920002</v>
      </c>
      <c r="AG44" s="25">
        <v>89646757.713909999</v>
      </c>
      <c r="AH44" s="25">
        <v>74394703.806290001</v>
      </c>
      <c r="AI44" s="25">
        <v>87014130.183750033</v>
      </c>
      <c r="AJ44" s="75">
        <v>93396561.442230016</v>
      </c>
      <c r="AK44" s="154">
        <v>93396561.442230016</v>
      </c>
      <c r="AL44" s="75">
        <v>71921359.067419976</v>
      </c>
      <c r="AM44" s="75">
        <v>69854804.38579002</v>
      </c>
      <c r="AN44" s="75">
        <v>93969227.047749996</v>
      </c>
      <c r="AO44" s="191">
        <v>86688421.706750005</v>
      </c>
      <c r="AP44" s="192">
        <v>86688421.706750005</v>
      </c>
      <c r="AQ44" s="191">
        <v>85311888.176019967</v>
      </c>
      <c r="AR44" s="191">
        <v>85430838.704560012</v>
      </c>
      <c r="AS44" s="191">
        <v>66803751.17118004</v>
      </c>
      <c r="AT44" s="191">
        <v>57892649.618589997</v>
      </c>
      <c r="AU44" s="192">
        <v>57892649.618589997</v>
      </c>
      <c r="AV44" s="75"/>
      <c r="AW44" s="154">
        <v>83949925.000755072</v>
      </c>
      <c r="AX44" s="75">
        <v>81273128.544568181</v>
      </c>
      <c r="AY44" s="75">
        <v>80318196.885955989</v>
      </c>
      <c r="AZ44" s="75">
        <v>65754316.698658258</v>
      </c>
      <c r="BA44" s="75">
        <v>58098924.085131049</v>
      </c>
      <c r="BB44" s="154">
        <v>58098924.085131049</v>
      </c>
      <c r="BC44" s="75">
        <v>76623029.198340058</v>
      </c>
      <c r="BD44" s="75">
        <v>9059584.9076200128</v>
      </c>
      <c r="BE44" s="75">
        <v>-25888472.778840005</v>
      </c>
      <c r="BF44" s="75">
        <v>38663586.489979953</v>
      </c>
      <c r="BG44" s="154">
        <v>38663586.489979953</v>
      </c>
      <c r="BH44" s="75">
        <v>45842516.584660023</v>
      </c>
      <c r="BI44" s="75">
        <v>45823564.881599963</v>
      </c>
      <c r="BJ44" s="75">
        <v>62193402.159460068</v>
      </c>
      <c r="BK44" s="75">
        <v>34561926.311420023</v>
      </c>
      <c r="BL44" s="154">
        <v>34561926.311420023</v>
      </c>
      <c r="BM44" s="77">
        <v>-24494443.446500003</v>
      </c>
      <c r="BN44" s="77">
        <v>-44884567.529519975</v>
      </c>
      <c r="BO44" s="77">
        <v>-12428858.450100005</v>
      </c>
      <c r="BP44" s="75">
        <v>29612042.018739998</v>
      </c>
      <c r="BQ44" s="154">
        <v>29612042.018739998</v>
      </c>
      <c r="BR44" s="75">
        <v>36824247.295430064</v>
      </c>
      <c r="BS44" s="75">
        <v>13862234.188600004</v>
      </c>
      <c r="BT44" s="75">
        <v>26571762.041939974</v>
      </c>
      <c r="BU44" s="75">
        <v>41657272.524160028</v>
      </c>
      <c r="BV44" s="154">
        <v>41657272.524160028</v>
      </c>
      <c r="BW44" s="75">
        <v>41988372.465199962</v>
      </c>
      <c r="BX44" s="75">
        <v>22302375.09012001</v>
      </c>
      <c r="BY44" s="75">
        <v>28306870.364960052</v>
      </c>
      <c r="BZ44" s="75">
        <v>54515603.551739998</v>
      </c>
      <c r="CA44" s="154">
        <v>54515603.551739998</v>
      </c>
    </row>
    <row r="45" spans="1:79" x14ac:dyDescent="0.35">
      <c r="A45" s="29" t="s">
        <v>61</v>
      </c>
      <c r="C45" s="45">
        <v>-8.2084681363675839E-3</v>
      </c>
      <c r="D45" s="45">
        <v>-2.6254506817118169E-2</v>
      </c>
      <c r="E45" s="45">
        <v>4.3313367411311157E-2</v>
      </c>
      <c r="F45" s="45">
        <v>7.5689723780021853E-2</v>
      </c>
      <c r="G45" s="155">
        <v>7.5689723780021853E-2</v>
      </c>
      <c r="H45" s="45">
        <v>0.10654334407880064</v>
      </c>
      <c r="I45" s="45">
        <v>0.1445859640548916</v>
      </c>
      <c r="J45" s="45">
        <v>0.13219643974962234</v>
      </c>
      <c r="K45" s="45">
        <v>0.13108772319799147</v>
      </c>
      <c r="L45" s="155">
        <v>0.13108772319799147</v>
      </c>
      <c r="M45" s="45">
        <v>0.13085110291332192</v>
      </c>
      <c r="N45" s="45">
        <v>0.1454421728803347</v>
      </c>
      <c r="O45" s="45">
        <v>0.16762603999486847</v>
      </c>
      <c r="P45" s="45">
        <v>0.21719745500270163</v>
      </c>
      <c r="Q45" s="155">
        <v>0.21719745500270163</v>
      </c>
      <c r="R45" s="45">
        <v>0.25071394653115397</v>
      </c>
      <c r="S45" s="45">
        <v>0.26276802028154245</v>
      </c>
      <c r="T45" s="45">
        <v>0.20310180380557513</v>
      </c>
      <c r="U45" s="45">
        <v>0.31193188716849318</v>
      </c>
      <c r="V45" s="155">
        <v>0.31193188716849318</v>
      </c>
      <c r="W45" s="45">
        <v>0.29457150891791806</v>
      </c>
      <c r="X45" s="45">
        <v>0.23575091080621829</v>
      </c>
      <c r="Y45" s="45">
        <v>0.24334376224804197</v>
      </c>
      <c r="Z45" s="45">
        <v>0.14013798165263572</v>
      </c>
      <c r="AA45" s="155">
        <v>0.14013798165263572</v>
      </c>
      <c r="AB45" s="45">
        <v>0.14559526832461384</v>
      </c>
      <c r="AC45" s="45">
        <v>0.19513834439517433</v>
      </c>
      <c r="AD45" s="45">
        <v>0.18968293076619225</v>
      </c>
      <c r="AE45" s="45">
        <v>0.15905990383503638</v>
      </c>
      <c r="AF45" s="155">
        <v>0.15905990383503638</v>
      </c>
      <c r="AG45" s="45">
        <v>0.14929320940179436</v>
      </c>
      <c r="AH45" s="45">
        <v>0.12082426109405578</v>
      </c>
      <c r="AI45" s="45">
        <v>0.1092803432394613</v>
      </c>
      <c r="AJ45" s="72">
        <v>0.13616568437376303</v>
      </c>
      <c r="AK45" s="155">
        <v>0.13616568437376303</v>
      </c>
      <c r="AL45" s="72">
        <v>0.13545098012433898</v>
      </c>
      <c r="AM45" s="72">
        <v>0.1617156878614078</v>
      </c>
      <c r="AN45" s="72">
        <v>0.17518090266274775</v>
      </c>
      <c r="AO45" s="175">
        <v>0.14872406916448408</v>
      </c>
      <c r="AP45" s="176">
        <v>0.14872406916448408</v>
      </c>
      <c r="AQ45" s="175">
        <v>0.11034931959610413</v>
      </c>
      <c r="AR45" s="175">
        <v>0.19700569474950944</v>
      </c>
      <c r="AS45" s="175">
        <v>6.5645686843215131E-2</v>
      </c>
      <c r="AT45" s="175">
        <v>6.4193913546329751E-2</v>
      </c>
      <c r="AU45" s="176">
        <v>6.4193913546329751E-2</v>
      </c>
      <c r="AV45" s="72"/>
      <c r="AW45" s="155">
        <v>0.1425691630931383</v>
      </c>
      <c r="AX45" s="72"/>
      <c r="AY45" s="72"/>
      <c r="AZ45" s="72"/>
      <c r="BA45" s="72">
        <v>5.479688712991123E-2</v>
      </c>
      <c r="BB45" s="155">
        <v>5.479688712991123E-2</v>
      </c>
      <c r="BC45" s="72">
        <v>7.2354893053256958E-2</v>
      </c>
      <c r="BD45" s="72">
        <v>4.454017359643471E-2</v>
      </c>
      <c r="BE45" s="72">
        <v>7.4937082245565848E-2</v>
      </c>
      <c r="BF45" s="72">
        <v>0.13057100213514</v>
      </c>
      <c r="BG45" s="155">
        <v>0.13057100213514</v>
      </c>
      <c r="BH45" s="72">
        <v>0.16627924507361755</v>
      </c>
      <c r="BI45" s="72">
        <v>0.30162560586532955</v>
      </c>
      <c r="BJ45" s="72">
        <v>0.21749806507619329</v>
      </c>
      <c r="BK45" s="72">
        <v>0.18570286585835444</v>
      </c>
      <c r="BL45" s="155">
        <v>0.18570286585835444</v>
      </c>
      <c r="BM45" s="72">
        <v>0.15476814722772336</v>
      </c>
      <c r="BN45" s="72">
        <v>0.10345872148761942</v>
      </c>
      <c r="BO45" s="72">
        <v>9.3030040061448438E-2</v>
      </c>
      <c r="BP45" s="72">
        <v>9.3032548724556907E-2</v>
      </c>
      <c r="BQ45" s="155">
        <v>9.3032548724556907E-2</v>
      </c>
      <c r="BR45" s="72">
        <v>8.5643018792674386E-2</v>
      </c>
      <c r="BS45" s="72">
        <v>7.7232706390431297E-2</v>
      </c>
      <c r="BT45" s="72">
        <v>5.7392701364895514E-2</v>
      </c>
      <c r="BU45" s="72">
        <v>5.5991104247126708E-2</v>
      </c>
      <c r="BV45" s="155">
        <v>5.5991104247126708E-2</v>
      </c>
      <c r="BW45" s="72">
        <v>5.6674043441466676E-2</v>
      </c>
      <c r="BX45" s="72">
        <v>6.6228664488749159E-2</v>
      </c>
      <c r="BY45" s="72">
        <v>8.3328024345727086E-2</v>
      </c>
      <c r="BZ45" s="72">
        <v>8.3328024345727086E-2</v>
      </c>
      <c r="CA45" s="155">
        <v>8.3328024345727086E-2</v>
      </c>
    </row>
    <row r="46" spans="1:79" x14ac:dyDescent="0.35">
      <c r="A46" s="29" t="s">
        <v>62</v>
      </c>
      <c r="C46" s="45">
        <v>-2.5632085189855121E-3</v>
      </c>
      <c r="D46" s="45">
        <v>-8.094068711246934E-3</v>
      </c>
      <c r="E46" s="45">
        <v>1.3628327345906903E-2</v>
      </c>
      <c r="F46" s="45">
        <v>2.404928030615722E-2</v>
      </c>
      <c r="G46" s="155">
        <v>2.404928030615722E-2</v>
      </c>
      <c r="H46" s="45">
        <v>3.4386867802453612E-2</v>
      </c>
      <c r="I46" s="45">
        <v>4.5541196490357497E-2</v>
      </c>
      <c r="J46" s="45">
        <v>4.4023124220634653E-2</v>
      </c>
      <c r="K46" s="45">
        <v>4.2073409703940315E-2</v>
      </c>
      <c r="L46" s="155">
        <v>4.2073409703940315E-2</v>
      </c>
      <c r="M46" s="45">
        <v>4.1458446274060791E-2</v>
      </c>
      <c r="N46" s="45">
        <v>4.6377898649809964E-2</v>
      </c>
      <c r="O46" s="45">
        <v>5.3267691197605306E-2</v>
      </c>
      <c r="P46" s="45">
        <v>6.8428529949149081E-2</v>
      </c>
      <c r="Q46" s="155">
        <v>6.8428529949149081E-2</v>
      </c>
      <c r="R46" s="45">
        <v>7.7604001447448348E-2</v>
      </c>
      <c r="S46" s="45">
        <v>8.4855638009846454E-2</v>
      </c>
      <c r="T46" s="45">
        <v>6.6958635792357973E-2</v>
      </c>
      <c r="U46" s="45">
        <v>0.14072056560746576</v>
      </c>
      <c r="V46" s="155">
        <v>0.14072056560746576</v>
      </c>
      <c r="W46" s="45">
        <v>0.10352418993044979</v>
      </c>
      <c r="X46" s="45">
        <v>8.4970712887877844E-2</v>
      </c>
      <c r="Y46" s="45">
        <v>8.7091309942462364E-2</v>
      </c>
      <c r="Z46" s="45">
        <v>5.110529972674225E-2</v>
      </c>
      <c r="AA46" s="155">
        <v>5.110529972674225E-2</v>
      </c>
      <c r="AB46" s="45">
        <v>5.5158322824744886E-2</v>
      </c>
      <c r="AC46" s="45">
        <v>7.5943951439662899E-2</v>
      </c>
      <c r="AD46" s="45">
        <v>7.3431967576252477E-2</v>
      </c>
      <c r="AE46" s="45">
        <v>5.8525469396917128E-2</v>
      </c>
      <c r="AF46" s="155">
        <v>5.8525469396917128E-2</v>
      </c>
      <c r="AG46" s="45">
        <v>6.016642205046379E-2</v>
      </c>
      <c r="AH46" s="45">
        <v>4.803820767458989E-2</v>
      </c>
      <c r="AI46" s="45">
        <v>4.1877290971284301E-2</v>
      </c>
      <c r="AJ46" s="72">
        <v>4.983223877833335E-2</v>
      </c>
      <c r="AK46" s="155">
        <v>4.983223877833335E-2</v>
      </c>
      <c r="AL46" s="72">
        <v>4.8021793173317173E-2</v>
      </c>
      <c r="AM46" s="72">
        <v>5.4603368322754101E-2</v>
      </c>
      <c r="AN46" s="72">
        <v>5.7172105559959489E-2</v>
      </c>
      <c r="AO46" s="175">
        <v>4.8179088036599246E-2</v>
      </c>
      <c r="AP46" s="176">
        <v>4.8179088036599246E-2</v>
      </c>
      <c r="AQ46" s="175">
        <v>3.4195358303922209E-2</v>
      </c>
      <c r="AR46" s="175">
        <v>6.3435935409397917E-2</v>
      </c>
      <c r="AS46" s="175">
        <v>2.0904172220442621E-2</v>
      </c>
      <c r="AT46" s="175">
        <v>2.0018955155986791E-2</v>
      </c>
      <c r="AU46" s="176">
        <v>2.0018955155986791E-2</v>
      </c>
      <c r="AV46" s="72"/>
      <c r="AW46" s="155">
        <v>4.4612303457794739E-2</v>
      </c>
      <c r="AX46" s="72"/>
      <c r="AY46" s="72"/>
      <c r="AZ46" s="72"/>
      <c r="BA46" s="72">
        <v>1.7412917227528021E-2</v>
      </c>
      <c r="BB46" s="155">
        <v>1.7412917227528021E-2</v>
      </c>
      <c r="BC46" s="72">
        <v>2.0784621916288552E-2</v>
      </c>
      <c r="BD46" s="72">
        <v>1.2700224594835795E-2</v>
      </c>
      <c r="BE46" s="72">
        <v>2.113361089990571E-2</v>
      </c>
      <c r="BF46" s="72">
        <v>3.6850507204953309E-2</v>
      </c>
      <c r="BG46" s="155">
        <v>3.6850507204953309E-2</v>
      </c>
      <c r="BH46" s="72">
        <v>4.747894076617605E-2</v>
      </c>
      <c r="BI46" s="72">
        <v>8.734805540458157E-2</v>
      </c>
      <c r="BJ46" s="72">
        <v>6.5874930743429552E-2</v>
      </c>
      <c r="BK46" s="72">
        <v>5.7014139820736817E-2</v>
      </c>
      <c r="BL46" s="155">
        <v>5.7014139820736817E-2</v>
      </c>
      <c r="BM46" s="72">
        <v>4.7913084205292389E-2</v>
      </c>
      <c r="BN46" s="72">
        <v>3.0781455311281538E-2</v>
      </c>
      <c r="BO46" s="72">
        <v>2.7291713134725115E-2</v>
      </c>
      <c r="BP46" s="72">
        <v>2.7439379908874458E-2</v>
      </c>
      <c r="BQ46" s="155">
        <v>2.7439379908874458E-2</v>
      </c>
      <c r="BR46" s="72">
        <v>2.5523133331326761E-2</v>
      </c>
      <c r="BS46" s="72">
        <v>2.3828072680204475E-2</v>
      </c>
      <c r="BT46" s="72">
        <v>1.7324019545740445E-2</v>
      </c>
      <c r="BU46" s="72">
        <v>1.6048325372738932E-2</v>
      </c>
      <c r="BV46" s="155">
        <v>1.6048325372738932E-2</v>
      </c>
      <c r="BW46" s="72">
        <v>1.6933220696774512E-2</v>
      </c>
      <c r="BX46" s="72">
        <v>2.0681384671912363E-2</v>
      </c>
      <c r="BY46" s="72">
        <v>2.7259345856536565E-2</v>
      </c>
      <c r="BZ46" s="72">
        <v>2.7274735198750209E-2</v>
      </c>
      <c r="CA46" s="155">
        <v>2.7274735198750209E-2</v>
      </c>
    </row>
    <row r="47" spans="1:79" x14ac:dyDescent="0.35">
      <c r="A47" s="29" t="s">
        <v>63</v>
      </c>
      <c r="C47" s="45">
        <v>-3.3277505714643493E-3</v>
      </c>
      <c r="D47" s="45">
        <v>-1.0543681432700599E-2</v>
      </c>
      <c r="E47" s="45">
        <v>1.8914520268720265E-2</v>
      </c>
      <c r="F47" s="45">
        <v>3.2561813107460952E-2</v>
      </c>
      <c r="G47" s="155">
        <v>3.2561813107460952E-2</v>
      </c>
      <c r="H47" s="49">
        <v>4.459977816385241E-2</v>
      </c>
      <c r="I47" s="49">
        <v>6.0380243549464391E-2</v>
      </c>
      <c r="J47" s="49">
        <v>5.6558647225748271E-2</v>
      </c>
      <c r="K47" s="49">
        <v>5.1124354106799205E-2</v>
      </c>
      <c r="L47" s="156">
        <v>5.1124354106799205E-2</v>
      </c>
      <c r="M47" s="49">
        <v>4.9493774158767323E-2</v>
      </c>
      <c r="N47" s="49">
        <v>5.5100419155434316E-2</v>
      </c>
      <c r="O47" s="49">
        <v>6.7534819551272954E-2</v>
      </c>
      <c r="P47" s="49">
        <v>9.1563869101764381E-2</v>
      </c>
      <c r="Q47" s="156">
        <v>9.1563869101764381E-2</v>
      </c>
      <c r="R47" s="49">
        <v>0.10207508440993525</v>
      </c>
      <c r="S47" s="49">
        <v>0.11162315382745053</v>
      </c>
      <c r="T47" s="49">
        <v>8.3749479896923995E-2</v>
      </c>
      <c r="U47" s="49">
        <v>0.14505802500134754</v>
      </c>
      <c r="V47" s="156">
        <v>0.14505802500134754</v>
      </c>
      <c r="W47" s="49">
        <v>0.13106320529698851</v>
      </c>
      <c r="X47" s="49">
        <v>9.7726945090565231E-2</v>
      </c>
      <c r="Y47" s="49">
        <v>0.10199455610492</v>
      </c>
      <c r="Z47" s="49">
        <v>6.181337026884557E-2</v>
      </c>
      <c r="AA47" s="156">
        <v>6.181337026884557E-2</v>
      </c>
      <c r="AB47" s="49">
        <v>0.11288709236819205</v>
      </c>
      <c r="AC47" s="49">
        <v>0.1720886597981145</v>
      </c>
      <c r="AD47" s="49">
        <v>9.4040858699113661E-2</v>
      </c>
      <c r="AE47" s="49">
        <v>7.1291432583269337E-2</v>
      </c>
      <c r="AF47" s="156">
        <v>7.1291432583269337E-2</v>
      </c>
      <c r="AG47" s="49">
        <v>7.4249423017952343E-2</v>
      </c>
      <c r="AH47" s="49">
        <v>5.6727252020167346E-2</v>
      </c>
      <c r="AI47" s="49">
        <v>5.0098808273359649E-2</v>
      </c>
      <c r="AJ47" s="72">
        <v>6.3016284349863214E-2</v>
      </c>
      <c r="AK47" s="156">
        <v>6.3016284349863214E-2</v>
      </c>
      <c r="AL47" s="76">
        <v>6.4474505858374415E-2</v>
      </c>
      <c r="AM47" s="76">
        <v>6.9632923909836594E-2</v>
      </c>
      <c r="AN47" s="76">
        <v>7.7747658565502961E-2</v>
      </c>
      <c r="AO47" s="175">
        <v>6.2309900101489409E-2</v>
      </c>
      <c r="AP47" s="176">
        <v>6.2309900101489409E-2</v>
      </c>
      <c r="AQ47" s="175">
        <v>4.4659438443415286E-2</v>
      </c>
      <c r="AR47" s="175">
        <v>8.3858855017097181E-2</v>
      </c>
      <c r="AS47" s="175">
        <v>2.7632193331501825E-2</v>
      </c>
      <c r="AT47" s="175">
        <v>2.638639243035824E-2</v>
      </c>
      <c r="AU47" s="176">
        <v>2.638639243035824E-2</v>
      </c>
      <c r="AV47" s="72"/>
      <c r="AW47" s="156">
        <v>5.8475716017989635E-2</v>
      </c>
      <c r="AX47" s="72"/>
      <c r="AY47" s="72"/>
      <c r="AZ47" s="72"/>
      <c r="BA47" s="72">
        <v>2.3307932514508852E-2</v>
      </c>
      <c r="BB47" s="156">
        <v>2.3307932514508852E-2</v>
      </c>
      <c r="BC47" s="72">
        <v>2.7460131390385674E-2</v>
      </c>
      <c r="BD47" s="72">
        <v>1.6048781641610905E-2</v>
      </c>
      <c r="BE47" s="72">
        <v>2.6999702154124314E-2</v>
      </c>
      <c r="BF47" s="72">
        <v>4.6359721488494925E-2</v>
      </c>
      <c r="BG47" s="156">
        <v>4.6359721488494925E-2</v>
      </c>
      <c r="BH47" s="72">
        <v>5.8406591086356971E-2</v>
      </c>
      <c r="BI47" s="72">
        <v>0.10566788299456778</v>
      </c>
      <c r="BJ47" s="72">
        <v>7.9633642399181526E-2</v>
      </c>
      <c r="BK47" s="72">
        <v>6.9367181580926862E-2</v>
      </c>
      <c r="BL47" s="156">
        <v>6.9367181580926862E-2</v>
      </c>
      <c r="BM47" s="72">
        <v>5.7430080200095567E-2</v>
      </c>
      <c r="BN47" s="72">
        <v>3.6212691716494043E-2</v>
      </c>
      <c r="BO47" s="72">
        <v>3.3415175441995196E-2</v>
      </c>
      <c r="BP47" s="72">
        <v>3.3453959323282198E-2</v>
      </c>
      <c r="BQ47" s="156">
        <v>3.3453959323282198E-2</v>
      </c>
      <c r="BR47" s="72">
        <v>3.0700798599135617E-2</v>
      </c>
      <c r="BS47" s="72">
        <v>2.8170649694153158E-2</v>
      </c>
      <c r="BT47" s="72">
        <v>2.0809962295985647E-2</v>
      </c>
      <c r="BU47" s="72">
        <v>2.0885335246353543E-2</v>
      </c>
      <c r="BV47" s="156">
        <v>2.0885335246353543E-2</v>
      </c>
      <c r="BW47" s="72">
        <v>2.116151318133493E-2</v>
      </c>
      <c r="BX47" s="72">
        <v>2.5174097984035221E-2</v>
      </c>
      <c r="BY47" s="72">
        <v>3.4021454637794671E-2</v>
      </c>
      <c r="BZ47" s="72">
        <v>3.5232013568456601E-2</v>
      </c>
      <c r="CA47" s="156">
        <v>3.5232013568456601E-2</v>
      </c>
    </row>
    <row r="48" spans="1:79" x14ac:dyDescent="0.35">
      <c r="A48" s="29" t="s">
        <v>64</v>
      </c>
      <c r="C48" s="49">
        <v>-5.0593965610635325E-2</v>
      </c>
      <c r="D48" s="49">
        <v>-1.3857886796916038E-2</v>
      </c>
      <c r="E48" s="49">
        <v>0.12326431634317864</v>
      </c>
      <c r="F48" s="49">
        <v>5.9778948267005333E-2</v>
      </c>
      <c r="G48" s="156">
        <v>5.4168159299750086E-2</v>
      </c>
      <c r="H48" s="49">
        <v>0.1060938335787153</v>
      </c>
      <c r="I48" s="49">
        <v>7.7552715280515314E-2</v>
      </c>
      <c r="J48" s="49">
        <v>0.14113695678891863</v>
      </c>
      <c r="K48" s="49">
        <v>5.8525924432707044E-2</v>
      </c>
      <c r="L48" s="156">
        <v>9.4413634480796801E-2</v>
      </c>
      <c r="M48" s="49">
        <v>0.13505659102497866</v>
      </c>
      <c r="N48" s="49">
        <v>0.13361717568432285</v>
      </c>
      <c r="O48" s="49">
        <v>0.15848645680819098</v>
      </c>
      <c r="P48" s="49">
        <v>0.13622364731402667</v>
      </c>
      <c r="Q48" s="156">
        <v>0.14235996337327234</v>
      </c>
      <c r="R48" s="49">
        <v>0.15272671311603928</v>
      </c>
      <c r="S48" s="49">
        <v>0.17547634241436974</v>
      </c>
      <c r="T48" s="49">
        <v>0.1178083649537667</v>
      </c>
      <c r="U48" s="49">
        <v>0.21551334255954849</v>
      </c>
      <c r="V48" s="156">
        <v>0.18431234896299517</v>
      </c>
      <c r="W48" s="49">
        <v>0.20963042842453231</v>
      </c>
      <c r="X48" s="49">
        <v>4.0882625856481919E-2</v>
      </c>
      <c r="Y48" s="49">
        <v>0.15165547107765501</v>
      </c>
      <c r="Z48" s="49">
        <v>0.16236684125916462</v>
      </c>
      <c r="AA48" s="156">
        <v>0.15930705873184714</v>
      </c>
      <c r="AB48" s="49">
        <v>0.16082784166989714</v>
      </c>
      <c r="AC48" s="49">
        <v>0.16871866183537829</v>
      </c>
      <c r="AD48" s="49">
        <v>0.11801510979681609</v>
      </c>
      <c r="AE48" s="49">
        <v>0.1015548364392298</v>
      </c>
      <c r="AF48" s="156">
        <v>0.14061061395153443</v>
      </c>
      <c r="AG48" s="49">
        <v>0.18537775111597063</v>
      </c>
      <c r="AH48" s="49">
        <v>0.12760731200406081</v>
      </c>
      <c r="AI48" s="49">
        <v>0.11201622909584258</v>
      </c>
      <c r="AJ48" s="49">
        <v>0.15070740006512265</v>
      </c>
      <c r="AK48" s="156">
        <v>0.14911722585895604</v>
      </c>
      <c r="AL48" s="49">
        <v>0.18070057550226015</v>
      </c>
      <c r="AM48" s="49">
        <v>0.17557561855384468</v>
      </c>
      <c r="AN48" s="49">
        <v>0.14618462690646611</v>
      </c>
      <c r="AO48" s="193">
        <v>0.11416220066513071</v>
      </c>
      <c r="AP48" s="176">
        <v>0.15642432175502749</v>
      </c>
      <c r="AQ48" s="193">
        <v>8.3261598311660176E-2</v>
      </c>
      <c r="AR48" s="193">
        <v>0.19374400076601866</v>
      </c>
      <c r="AS48" s="193">
        <v>9.5087857560721911E-2</v>
      </c>
      <c r="AT48" s="193">
        <v>0.20621119815939534</v>
      </c>
      <c r="AU48" s="176">
        <v>0.15134933234940443</v>
      </c>
      <c r="AV48" s="49">
        <v>0.16103064948351828</v>
      </c>
      <c r="AW48" s="156">
        <v>0.15436461308717403</v>
      </c>
      <c r="AX48" s="49">
        <v>-2.2910869996612786E-2</v>
      </c>
      <c r="AY48" s="49">
        <v>0.21686260552584988</v>
      </c>
      <c r="AZ48" s="49">
        <v>0.1222876630329099</v>
      </c>
      <c r="BA48" s="49">
        <v>0.21033632248410497</v>
      </c>
      <c r="BB48" s="156">
        <v>0.15125357812645396</v>
      </c>
      <c r="BC48" s="49">
        <v>0.12529599346482573</v>
      </c>
      <c r="BD48" s="49">
        <v>5.7758391347179144E-3</v>
      </c>
      <c r="BE48" s="49">
        <v>0.19571675399287816</v>
      </c>
      <c r="BF48" s="49">
        <v>0.25495714059231583</v>
      </c>
      <c r="BG48" s="156">
        <v>0.19976510527099972</v>
      </c>
      <c r="BH48" s="49">
        <v>0.24654917599009168</v>
      </c>
      <c r="BI48" s="49">
        <v>0.36753135997048997</v>
      </c>
      <c r="BJ48" s="49">
        <v>0.17541254369395717</v>
      </c>
      <c r="BK48" s="49">
        <v>0.19049856726087916</v>
      </c>
      <c r="BL48" s="156">
        <v>0.23722857027616889</v>
      </c>
      <c r="BM48" s="49">
        <v>0.11417055563568948</v>
      </c>
      <c r="BN48" s="49">
        <v>8.9128814605031401E-2</v>
      </c>
      <c r="BO48" s="49">
        <v>0.11165069015565977</v>
      </c>
      <c r="BP48" s="49">
        <v>0.16134151723882517</v>
      </c>
      <c r="BQ48" s="156">
        <v>0.12729369250824993</v>
      </c>
      <c r="BR48" s="49">
        <v>5.8762040279506648E-2</v>
      </c>
      <c r="BS48" s="49">
        <v>1.9773014153318794E-2</v>
      </c>
      <c r="BT48" s="49">
        <v>5.2721969127512036E-2</v>
      </c>
      <c r="BU48" s="49">
        <v>0.103007152065677</v>
      </c>
      <c r="BV48" s="156">
        <v>7.4430049330067166E-2</v>
      </c>
      <c r="BW48" s="49">
        <v>5.5180565460954713E-2</v>
      </c>
      <c r="BX48" s="49">
        <v>7.0931863900741368E-2</v>
      </c>
      <c r="BY48" s="49">
        <v>7.8812455558476213E-2</v>
      </c>
      <c r="BZ48" s="49">
        <f>+BZ24/BZ4</f>
        <v>9.6188993431941858E-2</v>
      </c>
      <c r="CA48" s="156">
        <v>7.7721301792579411E-2</v>
      </c>
    </row>
    <row r="49" spans="1:79" x14ac:dyDescent="0.35">
      <c r="A49" s="29" t="s">
        <v>65</v>
      </c>
      <c r="C49" s="49">
        <v>6.7174969975051166E-2</v>
      </c>
      <c r="D49" s="49">
        <v>8.6846617485115837E-2</v>
      </c>
      <c r="E49" s="49">
        <v>0.20412316362993405</v>
      </c>
      <c r="F49" s="49">
        <v>0.19065921640455463</v>
      </c>
      <c r="G49" s="156">
        <v>0.15845411725040665</v>
      </c>
      <c r="H49" s="49">
        <v>0.19280490741037781</v>
      </c>
      <c r="I49" s="49">
        <v>0.18583654857739865</v>
      </c>
      <c r="J49" s="49">
        <v>0.24093643006847773</v>
      </c>
      <c r="K49" s="49">
        <v>0.16648067152481877</v>
      </c>
      <c r="L49" s="156">
        <v>0.19685170287570147</v>
      </c>
      <c r="M49" s="49">
        <v>0.24424697148760779</v>
      </c>
      <c r="N49" s="49">
        <v>0.24712637244605182</v>
      </c>
      <c r="O49" s="49">
        <v>0.25299830783571148</v>
      </c>
      <c r="P49" s="49">
        <v>0.24464123926022519</v>
      </c>
      <c r="Q49" s="156">
        <v>0.24769346699734829</v>
      </c>
      <c r="R49" s="49">
        <v>0.26878326133915126</v>
      </c>
      <c r="S49" s="49">
        <v>0.27293230973639804</v>
      </c>
      <c r="T49" s="49">
        <v>0.20478023244504107</v>
      </c>
      <c r="U49" s="49">
        <v>0.33191277732209606</v>
      </c>
      <c r="V49" s="156">
        <v>0.29384388404334905</v>
      </c>
      <c r="W49" s="49">
        <v>0.26176314125046601</v>
      </c>
      <c r="X49" s="49">
        <v>3.772070480434004E-2</v>
      </c>
      <c r="Y49" s="49">
        <v>0.22366777574987462</v>
      </c>
      <c r="Z49" s="49">
        <v>0.24849692203390153</v>
      </c>
      <c r="AA49" s="156">
        <v>0.22545331592741291</v>
      </c>
      <c r="AB49" s="49">
        <v>0.24333754881231645</v>
      </c>
      <c r="AC49" s="49">
        <v>0.26246655205260561</v>
      </c>
      <c r="AD49" s="49">
        <v>0.16713942476952687</v>
      </c>
      <c r="AE49" s="49">
        <v>0.1850325564800257</v>
      </c>
      <c r="AF49" s="156">
        <v>0.2191800094984957</v>
      </c>
      <c r="AG49" s="49">
        <v>0.28725145571612398</v>
      </c>
      <c r="AH49" s="49">
        <v>0.22793648270906977</v>
      </c>
      <c r="AI49" s="49">
        <v>0.17772255405855525</v>
      </c>
      <c r="AJ49" s="49">
        <v>0.25469171307229393</v>
      </c>
      <c r="AK49" s="156">
        <v>0.24516774303602579</v>
      </c>
      <c r="AL49" s="49">
        <v>0.28337537522976869</v>
      </c>
      <c r="AM49" s="49">
        <v>0.27893028789900437</v>
      </c>
      <c r="AN49" s="49">
        <v>0.272595529134737</v>
      </c>
      <c r="AO49" s="193">
        <v>0.14322719688833596</v>
      </c>
      <c r="AP49" s="176">
        <v>0.24922825382360178</v>
      </c>
      <c r="AQ49" s="193">
        <v>0.19702600512565241</v>
      </c>
      <c r="AR49" s="193">
        <v>0.25716090025654958</v>
      </c>
      <c r="AS49" s="193">
        <v>0.11582606814402632</v>
      </c>
      <c r="AT49" s="193">
        <v>0.17789960122642165</v>
      </c>
      <c r="AU49" s="176">
        <v>0.19368469592119542</v>
      </c>
      <c r="AV49" s="49">
        <v>0.18558792132614746</v>
      </c>
      <c r="AW49" s="156">
        <v>0.24894367295748737</v>
      </c>
      <c r="AX49" s="49">
        <v>8.3587222733142202E-2</v>
      </c>
      <c r="AY49" s="49">
        <v>0.28107389560373952</v>
      </c>
      <c r="AZ49" s="49">
        <v>0.13942189339447428</v>
      </c>
      <c r="BA49" s="49">
        <v>0.18790666813237378</v>
      </c>
      <c r="BB49" s="156">
        <v>0.18929672747485982</v>
      </c>
      <c r="BC49" s="49">
        <v>0.14177772948235506</v>
      </c>
      <c r="BD49" s="49">
        <v>-0.12957916253411952</v>
      </c>
      <c r="BE49" s="49">
        <v>0.29856135265617201</v>
      </c>
      <c r="BF49" s="49">
        <v>0.3586087617417496</v>
      </c>
      <c r="BG49" s="156">
        <v>0.27348978982908351</v>
      </c>
      <c r="BH49" s="49">
        <v>0.34563471982697508</v>
      </c>
      <c r="BI49" s="49">
        <v>0.38185446858849614</v>
      </c>
      <c r="BJ49" s="49">
        <v>0.33230394709903016</v>
      </c>
      <c r="BK49" s="49">
        <v>0.26569092786409865</v>
      </c>
      <c r="BL49" s="156">
        <v>0.32642762252743274</v>
      </c>
      <c r="BM49" s="49">
        <v>0.20826709625613044</v>
      </c>
      <c r="BN49" s="49">
        <v>0.18671009835087832</v>
      </c>
      <c r="BO49" s="49">
        <v>0.28165685046562972</v>
      </c>
      <c r="BP49" s="49">
        <v>0.30797310352016161</v>
      </c>
      <c r="BQ49" s="156">
        <v>0.2663705258973687</v>
      </c>
      <c r="BR49" s="49">
        <v>0.22984093285318513</v>
      </c>
      <c r="BS49" s="49">
        <v>0.16018018752350274</v>
      </c>
      <c r="BT49" s="49">
        <v>0.20837119078073632</v>
      </c>
      <c r="BU49" s="49">
        <v>0.31472029064822449</v>
      </c>
      <c r="BV49" s="156">
        <v>0.2589438274164918</v>
      </c>
      <c r="BW49" s="76">
        <v>0.21661111693785159</v>
      </c>
      <c r="BX49" s="76">
        <v>0.24873912095193385</v>
      </c>
      <c r="BY49" s="76">
        <v>0.23169968507539776</v>
      </c>
      <c r="BZ49" s="76">
        <f>+BZ35/BZ4</f>
        <v>0.25729657765172753</v>
      </c>
      <c r="CA49" s="156">
        <v>0.23915743642940668</v>
      </c>
    </row>
    <row r="50" spans="1:79" x14ac:dyDescent="0.35">
      <c r="A50" s="29" t="s">
        <v>215</v>
      </c>
      <c r="C50" s="50">
        <v>-0.26218600502892886</v>
      </c>
      <c r="D50" s="50">
        <v>0.26263996638805975</v>
      </c>
      <c r="E50" s="50">
        <v>2.4003623599319774</v>
      </c>
      <c r="F50" s="50">
        <v>2.8676309483970934</v>
      </c>
      <c r="G50" s="157">
        <v>2.8676309483970934</v>
      </c>
      <c r="H50" s="50">
        <v>5.4540598191835716</v>
      </c>
      <c r="I50" s="50">
        <v>8.2391514625681932</v>
      </c>
      <c r="J50" s="50">
        <v>9.3959291968154055</v>
      </c>
      <c r="K50" s="50">
        <v>10.336012584313902</v>
      </c>
      <c r="L50" s="157">
        <v>10.336012584313902</v>
      </c>
      <c r="M50" s="50">
        <v>14.113310500222763</v>
      </c>
      <c r="N50" s="50">
        <v>15.863068919081579</v>
      </c>
      <c r="O50" s="50">
        <v>20.649960851493155</v>
      </c>
      <c r="P50" s="50">
        <v>25.069210751326171</v>
      </c>
      <c r="Q50" s="157">
        <v>25.069210751326171</v>
      </c>
      <c r="R50" s="50">
        <v>26.02198852254886</v>
      </c>
      <c r="S50" s="50">
        <v>24.995750268346448</v>
      </c>
      <c r="T50" s="50">
        <v>26.325799994160437</v>
      </c>
      <c r="U50" s="50">
        <v>42.794464479072701</v>
      </c>
      <c r="V50" s="157">
        <v>42.794464479072701</v>
      </c>
      <c r="W50" s="50">
        <v>38.927713476953969</v>
      </c>
      <c r="X50" s="50">
        <v>21.710687798145774</v>
      </c>
      <c r="Y50" s="50">
        <v>23.250619354398637</v>
      </c>
      <c r="Z50" s="50">
        <v>30.456380838753237</v>
      </c>
      <c r="AA50" s="157">
        <v>30.456380838753255</v>
      </c>
      <c r="AB50" s="50">
        <v>25.990834866919151</v>
      </c>
      <c r="AC50" s="50">
        <v>27.682770387705265</v>
      </c>
      <c r="AD50" s="50">
        <v>24.264707299031802</v>
      </c>
      <c r="AE50" s="50">
        <v>23.091302117129992</v>
      </c>
      <c r="AF50" s="157">
        <v>23.091302117129992</v>
      </c>
      <c r="AG50" s="50">
        <v>28.454440711317769</v>
      </c>
      <c r="AH50" s="50">
        <v>31.729382124943747</v>
      </c>
      <c r="AI50" s="50">
        <v>30.543570641909344</v>
      </c>
      <c r="AJ50" s="70">
        <v>37.039566660401015</v>
      </c>
      <c r="AK50" s="157">
        <v>37.039566660401015</v>
      </c>
      <c r="AL50" s="70">
        <v>47.736531601581099</v>
      </c>
      <c r="AM50" s="70">
        <v>44.497918567809563</v>
      </c>
      <c r="AN50" s="70">
        <v>43.85410183540445</v>
      </c>
      <c r="AO50" s="194">
        <v>41.223986294732626</v>
      </c>
      <c r="AP50" s="195">
        <v>41.223986294732626</v>
      </c>
      <c r="AQ50" s="194">
        <v>20.006691119311999</v>
      </c>
      <c r="AR50" s="194">
        <v>23.780635201811311</v>
      </c>
      <c r="AS50" s="194">
        <v>19.866585303213409</v>
      </c>
      <c r="AT50" s="194">
        <v>19.081873300372834</v>
      </c>
      <c r="AU50" s="195">
        <v>19.081873300372834</v>
      </c>
      <c r="AV50" s="70"/>
      <c r="AW50" s="157">
        <v>37.49223220340199</v>
      </c>
      <c r="AX50" s="70">
        <v>6.161994006717249</v>
      </c>
      <c r="AY50" s="70">
        <v>17.219966710307183</v>
      </c>
      <c r="AZ50" s="70">
        <v>15.639893283175663</v>
      </c>
      <c r="BA50" s="70">
        <v>15.721731058143988</v>
      </c>
      <c r="BB50" s="157">
        <v>15.721731058143988</v>
      </c>
      <c r="BC50" s="70">
        <v>11.934516261001777</v>
      </c>
      <c r="BD50" s="70">
        <v>4.069619658288822</v>
      </c>
      <c r="BE50" s="70">
        <v>23.087032242760493</v>
      </c>
      <c r="BF50" s="70">
        <v>40.986028628941696</v>
      </c>
      <c r="BG50" s="157">
        <v>40.986028628941696</v>
      </c>
      <c r="BH50" s="70">
        <v>38.895699845256971</v>
      </c>
      <c r="BI50" s="70">
        <v>26.460774289652797</v>
      </c>
      <c r="BJ50" s="70">
        <v>23.43689925819185</v>
      </c>
      <c r="BK50" s="70">
        <v>22.216729261671471</v>
      </c>
      <c r="BL50" s="157">
        <v>22.216729261671471</v>
      </c>
      <c r="BM50" s="70">
        <v>5.0329421595878312</v>
      </c>
      <c r="BN50" s="70">
        <v>2.8700610666312931</v>
      </c>
      <c r="BO50" s="70">
        <v>4.2574251491193875</v>
      </c>
      <c r="BP50" s="70">
        <v>5.257172738478916</v>
      </c>
      <c r="BQ50" s="157">
        <v>5.257172738478916</v>
      </c>
      <c r="BR50" s="70">
        <v>1.7978565330254781</v>
      </c>
      <c r="BS50" s="70">
        <v>1.2852361088243414</v>
      </c>
      <c r="BT50" s="70">
        <v>1.4383869947328642</v>
      </c>
      <c r="BU50" s="70">
        <v>2.7478109795981158</v>
      </c>
      <c r="BV50" s="157">
        <v>2.7478109795981158</v>
      </c>
      <c r="BW50" s="70">
        <v>2.7478109795981158</v>
      </c>
      <c r="BX50" s="70">
        <v>2.1335022900220881</v>
      </c>
      <c r="BY50" s="70">
        <v>5.0376241519227154</v>
      </c>
      <c r="BZ50" s="70">
        <v>3.086121301763761</v>
      </c>
      <c r="CA50" s="157">
        <v>3.086121301763761</v>
      </c>
    </row>
    <row r="51" spans="1:79" x14ac:dyDescent="0.35">
      <c r="A51" s="29" t="s">
        <v>66</v>
      </c>
      <c r="C51" s="48">
        <v>-2.4534086903157668</v>
      </c>
      <c r="D51" s="48">
        <v>-3.3267440217846227</v>
      </c>
      <c r="E51" s="48">
        <v>14.225549810962288</v>
      </c>
      <c r="F51" s="48">
        <v>19.547548396406761</v>
      </c>
      <c r="G51" s="153">
        <v>19.547548396406761</v>
      </c>
      <c r="H51" s="47">
        <v>7.4341892073010616</v>
      </c>
      <c r="I51" s="47">
        <v>16.828495960850834</v>
      </c>
      <c r="J51" s="47">
        <v>31.961001653253135</v>
      </c>
      <c r="K51" s="47">
        <v>39.229183578390376</v>
      </c>
      <c r="L51" s="158">
        <v>39.229183578390376</v>
      </c>
      <c r="M51" s="50">
        <v>10.263559394702586</v>
      </c>
      <c r="N51" s="50">
        <v>16.697220143574231</v>
      </c>
      <c r="O51" s="50">
        <v>26.498297311369392</v>
      </c>
      <c r="P51" s="50">
        <v>21.883676775405583</v>
      </c>
      <c r="Q51" s="158">
        <v>75.342753625051785</v>
      </c>
      <c r="R51" s="50">
        <v>21.39140363817166</v>
      </c>
      <c r="S51" s="50">
        <v>20.02985836114307</v>
      </c>
      <c r="T51" s="50">
        <v>8.8472893682804212</v>
      </c>
      <c r="U51" s="50">
        <v>71.841567282101593</v>
      </c>
      <c r="V51" s="158">
        <v>122.11011864969673</v>
      </c>
      <c r="W51" s="50">
        <v>22.151600911543298</v>
      </c>
      <c r="X51" s="50">
        <v>2.2629731183021393</v>
      </c>
      <c r="Y51" s="50">
        <v>15.753982160646791</v>
      </c>
      <c r="Z51" s="50">
        <v>31.258660221669899</v>
      </c>
      <c r="AA51" s="158">
        <v>71.427216412162124</v>
      </c>
      <c r="AB51" s="50">
        <v>24.913906061846106</v>
      </c>
      <c r="AC51" s="50">
        <v>25.676188229900905</v>
      </c>
      <c r="AD51" s="50">
        <v>13.390110879173408</v>
      </c>
      <c r="AE51" s="50">
        <v>12.983725891074693</v>
      </c>
      <c r="AF51" s="158">
        <v>76.963931061995112</v>
      </c>
      <c r="AG51" s="50">
        <v>27.242806211010869</v>
      </c>
      <c r="AH51" s="50">
        <v>13.001150354936769</v>
      </c>
      <c r="AI51" s="50">
        <v>10.995672633599501</v>
      </c>
      <c r="AJ51" s="70">
        <v>26.670610702660944</v>
      </c>
      <c r="AK51" s="158">
        <v>77.910239902208076</v>
      </c>
      <c r="AL51" s="70">
        <v>78.951565064985203</v>
      </c>
      <c r="AM51" s="70">
        <v>95.791571760029271</v>
      </c>
      <c r="AN51" s="70">
        <v>102.02157145626197</v>
      </c>
      <c r="AO51" s="194">
        <v>87.256454355324195</v>
      </c>
      <c r="AP51" s="189">
        <v>87.256454355324195</v>
      </c>
      <c r="AQ51" s="194">
        <v>63.632475871149964</v>
      </c>
      <c r="AR51" s="194">
        <v>120.33857101958463</v>
      </c>
      <c r="AS51" s="194">
        <v>38.667446987502366</v>
      </c>
      <c r="AT51" s="194">
        <v>40.623395186032617</v>
      </c>
      <c r="AU51" s="189">
        <v>40.623395186032617</v>
      </c>
      <c r="AV51" s="70"/>
      <c r="AW51" s="158">
        <v>78.440084429409424</v>
      </c>
      <c r="AX51" s="70"/>
      <c r="AY51" s="70"/>
      <c r="AZ51" s="70"/>
      <c r="BA51" s="70">
        <v>34.114495751975376</v>
      </c>
      <c r="BB51" s="158">
        <v>34.114495751975376</v>
      </c>
      <c r="BC51" s="70">
        <v>42.959004222460976</v>
      </c>
      <c r="BD51" s="70">
        <v>27.073396336211712</v>
      </c>
      <c r="BE51" s="70">
        <v>47.348119405624566</v>
      </c>
      <c r="BF51" s="70">
        <v>81.310130145804536</v>
      </c>
      <c r="BG51" s="158">
        <v>81.310130145804536</v>
      </c>
      <c r="BH51" s="70">
        <v>104.23834196697339</v>
      </c>
      <c r="BI51" s="70">
        <v>199.35607650560743</v>
      </c>
      <c r="BJ51" s="70">
        <v>151.79672085754746</v>
      </c>
      <c r="BK51" s="70">
        <v>134.27155690999592</v>
      </c>
      <c r="BL51" s="158">
        <v>134.27155690999592</v>
      </c>
      <c r="BM51" s="70">
        <v>116.90773180373311</v>
      </c>
      <c r="BN51" s="70">
        <v>79.277949121332682</v>
      </c>
      <c r="BO51" s="70">
        <v>69.01123697481512</v>
      </c>
      <c r="BP51" s="70">
        <v>67.964495332359732</v>
      </c>
      <c r="BQ51" s="158">
        <v>67.964495332359732</v>
      </c>
      <c r="BR51" s="70">
        <v>63.373896232388688</v>
      </c>
      <c r="BS51" s="70">
        <v>58.507626060907896</v>
      </c>
      <c r="BT51" s="70">
        <v>44.954303137925685</v>
      </c>
      <c r="BU51" s="70">
        <v>48.961200977012304</v>
      </c>
      <c r="BV51" s="158">
        <v>48.961200977012304</v>
      </c>
      <c r="BW51" s="70">
        <v>48.063726734773638</v>
      </c>
      <c r="BX51" s="70">
        <v>56.788202910116865</v>
      </c>
      <c r="BY51" s="70">
        <v>72.718012528503664</v>
      </c>
      <c r="BZ51" s="70">
        <v>72.718012528503664</v>
      </c>
      <c r="CA51" s="158">
        <v>72.718012528503664</v>
      </c>
    </row>
    <row r="52" spans="1:79" x14ac:dyDescent="0.35">
      <c r="A52" s="29" t="s">
        <v>67</v>
      </c>
      <c r="C52" s="48">
        <v>2.1934018664724824</v>
      </c>
      <c r="D52" s="48">
        <v>2.2763451185413617</v>
      </c>
      <c r="E52" s="48">
        <v>2.1463653865993475</v>
      </c>
      <c r="F52" s="47">
        <v>2.0865075891783107</v>
      </c>
      <c r="G52" s="158">
        <v>2.0865075891783107</v>
      </c>
      <c r="H52" s="47">
        <v>2.1100489515437699</v>
      </c>
      <c r="I52" s="47">
        <v>2.1988083909328986</v>
      </c>
      <c r="J52" s="47">
        <v>1.9270165570322122</v>
      </c>
      <c r="K52" s="47">
        <v>2.1209249186772188</v>
      </c>
      <c r="L52" s="158">
        <v>2.1209249186772188</v>
      </c>
      <c r="M52" s="47">
        <v>2.1900147503681819</v>
      </c>
      <c r="N52" s="47">
        <v>2.1498361958339554</v>
      </c>
      <c r="O52" s="47">
        <v>2.0000146967271544</v>
      </c>
      <c r="P52" s="47">
        <v>2.1012259187887969</v>
      </c>
      <c r="Q52" s="158">
        <v>2.0545209467438812</v>
      </c>
      <c r="R52" s="47">
        <v>2.0545209467438812</v>
      </c>
      <c r="S52" s="47">
        <v>1.8442367707230247</v>
      </c>
      <c r="T52" s="47">
        <v>1.8785340444544545</v>
      </c>
      <c r="U52" s="47">
        <v>1.7567682001545011</v>
      </c>
      <c r="V52" s="158">
        <v>1.7567682001545011</v>
      </c>
      <c r="W52" s="47">
        <v>1.6761923142609469</v>
      </c>
      <c r="X52" s="47">
        <v>1.7139294684096036</v>
      </c>
      <c r="Y52" s="47">
        <v>1.7202462754065284</v>
      </c>
      <c r="Z52" s="47">
        <v>1.7287396234710157</v>
      </c>
      <c r="AA52" s="158">
        <v>1.6059035134823885</v>
      </c>
      <c r="AB52" s="47">
        <v>1.6059035134823885</v>
      </c>
      <c r="AC52" s="47">
        <v>1.4419974693971909</v>
      </c>
      <c r="AD52" s="47">
        <v>1.4604244761245526</v>
      </c>
      <c r="AE52" s="47">
        <v>1.7074673487840286</v>
      </c>
      <c r="AF52" s="158">
        <v>1.7074673487840286</v>
      </c>
      <c r="AG52" s="47">
        <v>1.5023518408328966</v>
      </c>
      <c r="AH52" s="47">
        <v>1.5862207129849708</v>
      </c>
      <c r="AI52" s="47">
        <v>1.7543681201529495</v>
      </c>
      <c r="AJ52" s="78">
        <v>1.7556731734687967</v>
      </c>
      <c r="AK52" s="158">
        <v>1.7556731734687967</v>
      </c>
      <c r="AL52" s="78">
        <v>1.6696401520333726</v>
      </c>
      <c r="AM52" s="78">
        <v>1.775892427260563</v>
      </c>
      <c r="AN52" s="78">
        <v>1.8553240210265294</v>
      </c>
      <c r="AO52" s="190">
        <v>1.9998563938283136</v>
      </c>
      <c r="AP52" s="189">
        <v>1.9998563938283136</v>
      </c>
      <c r="AQ52" s="190">
        <v>2.1614666856785236</v>
      </c>
      <c r="AR52" s="190">
        <v>2.1116050864833773</v>
      </c>
      <c r="AS52" s="190">
        <v>2.125872989166405</v>
      </c>
      <c r="AT52" s="190">
        <v>2.2345787883295336</v>
      </c>
      <c r="AU52" s="189">
        <v>2.2345787883295336</v>
      </c>
      <c r="AV52" s="78"/>
      <c r="AW52" s="158">
        <v>2.1070946025721908</v>
      </c>
      <c r="AX52" s="78">
        <v>2.3014260098307897</v>
      </c>
      <c r="AY52" s="78">
        <v>2.2410194051461048</v>
      </c>
      <c r="AZ52" s="78">
        <v>2.2148557568503398</v>
      </c>
      <c r="BA52" s="78">
        <v>2.3778858175800481</v>
      </c>
      <c r="BB52" s="158">
        <v>2.3778858175800481</v>
      </c>
      <c r="BC52" s="78">
        <v>2.505651436126862</v>
      </c>
      <c r="BD52" s="78">
        <v>2.5905870814807468</v>
      </c>
      <c r="BE52" s="78">
        <v>2.4800986457678005</v>
      </c>
      <c r="BF52" s="78">
        <v>2.346883012495705</v>
      </c>
      <c r="BG52" s="158">
        <v>2.346883012495705</v>
      </c>
      <c r="BH52" s="78">
        <v>2.2132113682481944</v>
      </c>
      <c r="BI52" s="78">
        <v>2.1083125752177487</v>
      </c>
      <c r="BJ52" s="78">
        <v>1.9953684035428594</v>
      </c>
      <c r="BK52" s="78">
        <v>2.2389213346193562</v>
      </c>
      <c r="BL52" s="158">
        <v>2.2389213346193562</v>
      </c>
      <c r="BM52" s="78">
        <v>2.2550780326907645</v>
      </c>
      <c r="BN52" s="78">
        <v>2.3032011401742576</v>
      </c>
      <c r="BO52" s="78">
        <v>2.3236274404015904</v>
      </c>
      <c r="BP52" s="78">
        <v>2.269587635560796</v>
      </c>
      <c r="BQ52" s="158">
        <v>2.269587635560796</v>
      </c>
      <c r="BR52" s="78">
        <v>2.2407828139957862</v>
      </c>
      <c r="BS52" s="78">
        <v>2.2970536290427344</v>
      </c>
      <c r="BT52" s="78">
        <v>2.3745172960632002</v>
      </c>
      <c r="BU52" s="78">
        <v>2.3793040379614103</v>
      </c>
      <c r="BV52" s="158">
        <v>2.3793040379614103</v>
      </c>
      <c r="BW52" s="78">
        <v>2.2348297221128934</v>
      </c>
      <c r="BX52" s="78">
        <v>2.0878101991239379</v>
      </c>
      <c r="BY52" s="78">
        <v>1.9126097236033812</v>
      </c>
      <c r="BZ52" s="78">
        <v>1.9050234459205513</v>
      </c>
      <c r="CA52" s="158">
        <v>1.9050234459205513</v>
      </c>
    </row>
    <row r="53" spans="1:79" x14ac:dyDescent="0.35">
      <c r="A53" s="29" t="s">
        <v>68</v>
      </c>
      <c r="C53" s="48">
        <v>1.8859334137832455</v>
      </c>
      <c r="D53" s="48">
        <v>2.0453315777963543</v>
      </c>
      <c r="E53" s="48">
        <v>1.8934191709203845</v>
      </c>
      <c r="F53" s="48">
        <v>1.7636297949116109</v>
      </c>
      <c r="G53" s="153">
        <v>1.7636297949116109</v>
      </c>
      <c r="H53" s="47">
        <v>1.7715733854839828</v>
      </c>
      <c r="I53" s="47">
        <v>1.9390591768735088</v>
      </c>
      <c r="J53" s="47">
        <v>1.6562050226750524</v>
      </c>
      <c r="K53" s="47">
        <v>1.8158518901272045</v>
      </c>
      <c r="L53" s="158">
        <v>1.8158518901272045</v>
      </c>
      <c r="M53" s="47">
        <v>1.9953181206973307</v>
      </c>
      <c r="N53" s="47">
        <v>1.876398284420433</v>
      </c>
      <c r="O53" s="47">
        <v>1.7188677463165825</v>
      </c>
      <c r="P53" s="47">
        <v>1.7451829353360078</v>
      </c>
      <c r="Q53" s="158">
        <v>1.7693136225357942</v>
      </c>
      <c r="R53" s="47">
        <v>1.7693136225357942</v>
      </c>
      <c r="S53" s="47">
        <v>1.5591723950359055</v>
      </c>
      <c r="T53" s="47">
        <v>1.5619429825677471</v>
      </c>
      <c r="U53" s="47">
        <v>1.4411213639899887</v>
      </c>
      <c r="V53" s="158">
        <v>1.4411213639899887</v>
      </c>
      <c r="W53" s="47">
        <v>1.3152864070062089</v>
      </c>
      <c r="X53" s="47">
        <v>1.5110190946144271</v>
      </c>
      <c r="Y53" s="47">
        <v>1.5381550079059692</v>
      </c>
      <c r="Z53" s="47">
        <v>1.5476677161058143</v>
      </c>
      <c r="AA53" s="158">
        <v>1.4327189209530342</v>
      </c>
      <c r="AB53" s="47">
        <v>1.4327189209530342</v>
      </c>
      <c r="AC53" s="47">
        <v>1.312380463600288</v>
      </c>
      <c r="AD53" s="47">
        <v>1.3069191656291521</v>
      </c>
      <c r="AE53" s="47">
        <v>1.5379107075339793</v>
      </c>
      <c r="AF53" s="158">
        <v>1.5379107075339793</v>
      </c>
      <c r="AG53" s="47">
        <v>1.3383620494242565</v>
      </c>
      <c r="AH53" s="47">
        <v>1.4019029438561013</v>
      </c>
      <c r="AI53" s="47">
        <v>1.5391705436762058</v>
      </c>
      <c r="AJ53" s="78">
        <v>1.583099858231005</v>
      </c>
      <c r="AK53" s="158">
        <v>1.583099858231005</v>
      </c>
      <c r="AL53" s="78">
        <v>1.4766331303748068</v>
      </c>
      <c r="AM53" s="78">
        <v>1.6231112146012556</v>
      </c>
      <c r="AN53" s="78">
        <v>1.6149383426931216</v>
      </c>
      <c r="AO53" s="190">
        <v>1.7402685890799874</v>
      </c>
      <c r="AP53" s="189">
        <v>1.7402685890799874</v>
      </c>
      <c r="AQ53" s="190">
        <v>1.8600477224902725</v>
      </c>
      <c r="AR53" s="190">
        <v>1.805056613144727</v>
      </c>
      <c r="AS53" s="190">
        <v>1.8032569551849076</v>
      </c>
      <c r="AT53" s="190">
        <v>1.9072708520320052</v>
      </c>
      <c r="AU53" s="189">
        <v>1.9072708520320052</v>
      </c>
      <c r="AV53" s="78"/>
      <c r="AW53" s="158">
        <v>1.8335869327381142</v>
      </c>
      <c r="AX53" s="78">
        <v>1.9804895612914926</v>
      </c>
      <c r="AY53" s="78">
        <v>1.9156834406860492</v>
      </c>
      <c r="AZ53" s="78">
        <v>1.8787359680588505</v>
      </c>
      <c r="BA53" s="78">
        <v>2.029587111905073</v>
      </c>
      <c r="BB53" s="158">
        <v>2.029587111905073</v>
      </c>
      <c r="BC53" s="78">
        <v>2.2255924919600139</v>
      </c>
      <c r="BD53" s="78">
        <v>2.3771058649746495</v>
      </c>
      <c r="BE53" s="78">
        <v>2.2923365249742478</v>
      </c>
      <c r="BF53" s="78">
        <v>2.1556633570894661</v>
      </c>
      <c r="BG53" s="158">
        <v>2.1556633570894661</v>
      </c>
      <c r="BH53" s="78">
        <v>2.0632641116903319</v>
      </c>
      <c r="BI53" s="78">
        <v>2.010445643245522</v>
      </c>
      <c r="BJ53" s="78">
        <v>1.8760643124162446</v>
      </c>
      <c r="BK53" s="78">
        <v>2.1060511226788021</v>
      </c>
      <c r="BL53" s="158">
        <v>2.1060511226788021</v>
      </c>
      <c r="BM53" s="78">
        <v>2.1458270593827939</v>
      </c>
      <c r="BN53" s="78">
        <v>2.2409240813496791</v>
      </c>
      <c r="BO53" s="78">
        <v>2.162565894827976</v>
      </c>
      <c r="BP53" s="78">
        <v>2.1403882665687877</v>
      </c>
      <c r="BQ53" s="158">
        <v>2.1403882665687877</v>
      </c>
      <c r="BR53" s="78">
        <v>2.1594194340371029</v>
      </c>
      <c r="BS53" s="78">
        <v>2.2502896613243459</v>
      </c>
      <c r="BT53" s="78">
        <v>2.3051854989518024</v>
      </c>
      <c r="BU53" s="78">
        <v>2.231358980172518</v>
      </c>
      <c r="BV53" s="158">
        <v>2.231358980172518</v>
      </c>
      <c r="BW53" s="78">
        <v>2.0869881768010954</v>
      </c>
      <c r="BX53" s="78">
        <v>1.9673590198121114</v>
      </c>
      <c r="BY53" s="78">
        <v>1.7383144172806553</v>
      </c>
      <c r="BZ53" s="78">
        <v>1.6663075505517531</v>
      </c>
      <c r="CA53" s="158">
        <v>1.6663075505517531</v>
      </c>
    </row>
    <row r="54" spans="1:79" x14ac:dyDescent="0.35">
      <c r="A54" s="29" t="s">
        <v>69</v>
      </c>
      <c r="C54" s="48">
        <v>1.5250288191717185</v>
      </c>
      <c r="D54" s="48">
        <v>1.5618294121010137</v>
      </c>
      <c r="E54" s="48">
        <v>1.2932515047907511</v>
      </c>
      <c r="F54" s="48">
        <v>1.2119247477903117</v>
      </c>
      <c r="G54" s="153">
        <v>1.2119247477903117</v>
      </c>
      <c r="H54" s="47">
        <v>1.2907015714751908</v>
      </c>
      <c r="I54" s="47">
        <v>1.3790672169506786</v>
      </c>
      <c r="J54" s="47">
        <v>1.1165461823702945</v>
      </c>
      <c r="K54" s="47">
        <v>1.2545029520213715</v>
      </c>
      <c r="L54" s="158">
        <v>1.2545029520213715</v>
      </c>
      <c r="M54" s="47">
        <v>1.3569307814659459</v>
      </c>
      <c r="N54" s="47">
        <v>1.3326266297390346</v>
      </c>
      <c r="O54" s="47">
        <v>1.1758510432058487</v>
      </c>
      <c r="P54" s="47">
        <v>1.3535349108119734</v>
      </c>
      <c r="Q54" s="158">
        <v>1.3242915321421922</v>
      </c>
      <c r="R54" s="47">
        <v>1.3242915321421922</v>
      </c>
      <c r="S54" s="47">
        <v>1.3060794168601901</v>
      </c>
      <c r="T54" s="47">
        <v>1.3728717793876437</v>
      </c>
      <c r="U54" s="47">
        <v>1.2457996844965091</v>
      </c>
      <c r="V54" s="158">
        <v>1.2457996844965091</v>
      </c>
      <c r="W54" s="47">
        <v>1.2134774092214888</v>
      </c>
      <c r="X54" s="47">
        <v>1.3489505525637517</v>
      </c>
      <c r="Y54" s="47">
        <v>1.3394939911894321</v>
      </c>
      <c r="Z54" s="47">
        <v>1.3192917301091476</v>
      </c>
      <c r="AA54" s="158">
        <v>1.2065333182687434</v>
      </c>
      <c r="AB54" s="47">
        <v>1.2065333182687434</v>
      </c>
      <c r="AC54" s="47">
        <v>1.1115318551716418</v>
      </c>
      <c r="AD54" s="47">
        <v>1.1504158194890153</v>
      </c>
      <c r="AE54" s="47">
        <v>1.300222282568934</v>
      </c>
      <c r="AF54" s="158">
        <v>1.300222282568934</v>
      </c>
      <c r="AG54" s="47">
        <v>1.155982919688642</v>
      </c>
      <c r="AH54" s="47">
        <v>1.2662668387916529</v>
      </c>
      <c r="AI54" s="47">
        <v>1.3761923177676225</v>
      </c>
      <c r="AJ54" s="78">
        <v>1.3637969295386132</v>
      </c>
      <c r="AK54" s="158">
        <v>1.3637969295386132</v>
      </c>
      <c r="AL54" s="78">
        <v>1.2507275312566359</v>
      </c>
      <c r="AM54" s="78">
        <v>1.4021474194725536</v>
      </c>
      <c r="AN54" s="78">
        <v>1.4586703378771984</v>
      </c>
      <c r="AO54" s="190">
        <v>1.5851588877614045</v>
      </c>
      <c r="AP54" s="189">
        <v>1.5851588877614045</v>
      </c>
      <c r="AQ54" s="190">
        <v>1.7252443825636041</v>
      </c>
      <c r="AR54" s="190">
        <v>1.7301543526456165</v>
      </c>
      <c r="AS54" s="190">
        <v>1.7202194880474111</v>
      </c>
      <c r="AT54" s="190">
        <v>1.7970530348961875</v>
      </c>
      <c r="AU54" s="189">
        <v>1.7970530348961875</v>
      </c>
      <c r="AV54" s="78"/>
      <c r="AW54" s="158">
        <v>1.6701597909375372</v>
      </c>
      <c r="AX54" s="78">
        <v>1.8369574334197618</v>
      </c>
      <c r="AY54" s="78">
        <v>1.836190631949089</v>
      </c>
      <c r="AZ54" s="78">
        <v>1.7922227976761402</v>
      </c>
      <c r="BA54" s="78">
        <v>1.9123008539416055</v>
      </c>
      <c r="BB54" s="158">
        <v>1.9123008539416055</v>
      </c>
      <c r="BC54" s="78">
        <v>2.0002767847069318</v>
      </c>
      <c r="BD54" s="78">
        <v>2.0472599383263081</v>
      </c>
      <c r="BE54" s="78">
        <v>1.9253330323901063</v>
      </c>
      <c r="BF54" s="78">
        <v>1.7466600461857158</v>
      </c>
      <c r="BG54" s="158">
        <v>1.7466600461857158</v>
      </c>
      <c r="BH54" s="78">
        <v>1.6685385309650556</v>
      </c>
      <c r="BI54" s="78">
        <v>1.6181685192730431</v>
      </c>
      <c r="BJ54" s="78">
        <v>1.5370830018997204</v>
      </c>
      <c r="BK54" s="78">
        <v>1.6781927981307703</v>
      </c>
      <c r="BL54" s="158">
        <v>1.6781927981307703</v>
      </c>
      <c r="BM54" s="78">
        <v>1.7197076038182237</v>
      </c>
      <c r="BN54" s="78">
        <v>1.8378174224442156</v>
      </c>
      <c r="BO54" s="78">
        <v>1.8538263642353636</v>
      </c>
      <c r="BP54" s="78">
        <v>1.8020101550377301</v>
      </c>
      <c r="BQ54" s="158">
        <v>1.8020101550377301</v>
      </c>
      <c r="BR54" s="78">
        <v>1.7758732396480335</v>
      </c>
      <c r="BS54" s="78">
        <v>1.8696400942841285</v>
      </c>
      <c r="BT54" s="78">
        <v>1.9470823540559286</v>
      </c>
      <c r="BU54" s="78">
        <v>1.9435815225128292</v>
      </c>
      <c r="BV54" s="158">
        <v>1.9435815225128292</v>
      </c>
      <c r="BW54" s="78">
        <v>1.7743856211638518</v>
      </c>
      <c r="BX54" s="78">
        <v>1.6513224885749458</v>
      </c>
      <c r="BY54" s="78">
        <v>1.5294252226238765</v>
      </c>
      <c r="BZ54" s="78">
        <v>1.5019231437668801</v>
      </c>
      <c r="CA54" s="158">
        <v>1.5019231437668801</v>
      </c>
    </row>
    <row r="55" spans="1:79" x14ac:dyDescent="0.35">
      <c r="A55" s="29" t="s">
        <v>152</v>
      </c>
      <c r="C55" s="47">
        <v>53.481878129355323</v>
      </c>
      <c r="D55" s="47">
        <v>47.742604713438922</v>
      </c>
      <c r="E55" s="47">
        <v>10.398304118825612</v>
      </c>
      <c r="F55" s="47">
        <v>5.6228945303440678</v>
      </c>
      <c r="G55" s="158">
        <v>5.6228945303440678</v>
      </c>
      <c r="H55" s="47">
        <v>5.2787038378347813</v>
      </c>
      <c r="I55" s="47">
        <v>4.6790580003938906</v>
      </c>
      <c r="J55" s="47">
        <v>4.1255511358076946</v>
      </c>
      <c r="K55" s="47">
        <v>4.7617441906988089</v>
      </c>
      <c r="L55" s="158">
        <v>4.7617441906988089</v>
      </c>
      <c r="M55" s="47">
        <v>5.1194378526306377</v>
      </c>
      <c r="N55" s="47">
        <v>4.9561159882828028</v>
      </c>
      <c r="O55" s="47">
        <v>4.1482335192905788</v>
      </c>
      <c r="P55" s="47">
        <v>3.8090472821336556</v>
      </c>
      <c r="Q55" s="158" t="s">
        <v>100</v>
      </c>
      <c r="R55" s="47">
        <v>3.3249184277558284</v>
      </c>
      <c r="S55" s="47">
        <v>3.2684885429571935</v>
      </c>
      <c r="T55" s="47">
        <v>4.2594123209774022</v>
      </c>
      <c r="U55" s="47">
        <v>2.7771008623008728</v>
      </c>
      <c r="V55" s="158">
        <v>2.7771008623008728</v>
      </c>
      <c r="W55" s="47">
        <v>3.01868595596427</v>
      </c>
      <c r="X55" s="47">
        <v>4.1161424255927104</v>
      </c>
      <c r="Y55" s="47">
        <v>4.0010612489742048</v>
      </c>
      <c r="Z55" s="47">
        <v>6.942693489568688</v>
      </c>
      <c r="AA55" s="158">
        <v>6.2258823964702152</v>
      </c>
      <c r="AB55" s="47">
        <v>5.7599239441924368</v>
      </c>
      <c r="AC55" s="47">
        <v>3.9698154499720268</v>
      </c>
      <c r="AD55" s="47">
        <v>4.224905620129082</v>
      </c>
      <c r="AE55" s="47">
        <v>5.3989682995431005</v>
      </c>
      <c r="AF55" s="158">
        <v>5.3989682995431005</v>
      </c>
      <c r="AG55" s="47">
        <v>4.9179816813622823</v>
      </c>
      <c r="AH55" s="47">
        <v>6.5783738591895791</v>
      </c>
      <c r="AI55" s="47">
        <v>7.6895864066019843</v>
      </c>
      <c r="AJ55" s="78">
        <v>6.322190597226415</v>
      </c>
      <c r="AK55" s="158">
        <v>6.322190597226415</v>
      </c>
      <c r="AL55" s="78">
        <v>5.9173847841565825</v>
      </c>
      <c r="AM55" s="78">
        <v>5.7378321860656358</v>
      </c>
      <c r="AN55" s="78">
        <v>5.3656305358173748</v>
      </c>
      <c r="AO55" s="190">
        <v>6.8836814703095861</v>
      </c>
      <c r="AP55" s="189">
        <v>6.8836814703095861</v>
      </c>
      <c r="AQ55" s="190">
        <v>9.6289188935129424</v>
      </c>
      <c r="AR55" s="190">
        <v>5.6600157119649586</v>
      </c>
      <c r="AS55" s="190">
        <v>18.702203030611759</v>
      </c>
      <c r="AT55" s="190">
        <v>21.686374680272277</v>
      </c>
      <c r="AU55" s="189">
        <v>21.686374680272277</v>
      </c>
      <c r="AV55" s="78"/>
      <c r="AW55" s="158">
        <v>7.4712893406452121</v>
      </c>
      <c r="AX55" s="78"/>
      <c r="AY55" s="78"/>
      <c r="AZ55" s="78"/>
      <c r="BA55" s="78">
        <v>25.977794072677554</v>
      </c>
      <c r="BB55" s="158">
        <v>25.977794072677554</v>
      </c>
      <c r="BC55" s="78">
        <v>24.551649272857272</v>
      </c>
      <c r="BD55" s="78">
        <v>51.314924172013228</v>
      </c>
      <c r="BE55" s="78">
        <v>21.750950244629372</v>
      </c>
      <c r="BF55" s="78">
        <v>10.34434257279541</v>
      </c>
      <c r="BG55" s="158">
        <v>10.34434257279541</v>
      </c>
      <c r="BH55" s="78">
        <v>7.8350256460262662</v>
      </c>
      <c r="BI55" s="78">
        <v>4.5054394591628082</v>
      </c>
      <c r="BJ55" s="78">
        <v>5.6373028260556026</v>
      </c>
      <c r="BK55" s="78">
        <v>6.6044851095791435</v>
      </c>
      <c r="BL55" s="158">
        <v>6.6044851095791435</v>
      </c>
      <c r="BM55" s="78">
        <v>7.8054619601809758</v>
      </c>
      <c r="BN55" s="78">
        <v>10.697427727346057</v>
      </c>
      <c r="BO55" s="78">
        <v>10.999919658763616</v>
      </c>
      <c r="BP55" s="78">
        <v>9.598661486241328</v>
      </c>
      <c r="BQ55" s="158">
        <v>9.598661486241328</v>
      </c>
      <c r="BR55" s="78">
        <v>9.2141764807333022</v>
      </c>
      <c r="BS55" s="78">
        <v>9.5069180363505588</v>
      </c>
      <c r="BT55" s="78">
        <v>12.523262627952782</v>
      </c>
      <c r="BU55" s="78">
        <v>10.301216563579318</v>
      </c>
      <c r="BV55" s="158">
        <v>10.301216563579318</v>
      </c>
      <c r="BW55" s="78">
        <v>9.2911948495457235</v>
      </c>
      <c r="BX55" s="78">
        <v>7.7179249206914342</v>
      </c>
      <c r="BY55" s="78">
        <v>6.0536739506200696</v>
      </c>
      <c r="BZ55" s="78">
        <v>7.3689128556377854</v>
      </c>
      <c r="CA55" s="158">
        <v>7.3689128556377854</v>
      </c>
    </row>
    <row r="56" spans="1:79" x14ac:dyDescent="0.35">
      <c r="A56" s="29" t="s">
        <v>153</v>
      </c>
      <c r="C56" s="47">
        <v>56.240887777930098</v>
      </c>
      <c r="D56" s="47">
        <v>47.559457884834345</v>
      </c>
      <c r="E56" s="47">
        <v>0</v>
      </c>
      <c r="F56" s="47">
        <v>4.1248578026825724</v>
      </c>
      <c r="G56" s="158">
        <v>4.1248578026825724</v>
      </c>
      <c r="H56" s="47">
        <v>3.3668638462643714</v>
      </c>
      <c r="I56" s="47">
        <v>3.2950442524845518</v>
      </c>
      <c r="J56" s="47">
        <v>2.5140105384646549</v>
      </c>
      <c r="K56" s="47">
        <v>3.6037718486678632</v>
      </c>
      <c r="L56" s="158">
        <v>3.6037718486678632</v>
      </c>
      <c r="M56" s="47">
        <v>4.3848850594220181</v>
      </c>
      <c r="N56" s="47">
        <v>3.9391844830009379</v>
      </c>
      <c r="O56" s="47">
        <v>3.1563874769893769</v>
      </c>
      <c r="P56" s="47">
        <v>2.8070897060043167</v>
      </c>
      <c r="Q56" s="158">
        <v>3.0677806742605136</v>
      </c>
      <c r="R56" s="47">
        <v>2.6088441608937347</v>
      </c>
      <c r="S56" s="47">
        <v>2.5551095294677473</v>
      </c>
      <c r="T56" s="47">
        <v>3.2771706506642113</v>
      </c>
      <c r="U56" s="47">
        <v>2.073470004303601</v>
      </c>
      <c r="V56" s="158">
        <v>2.073470004303601</v>
      </c>
      <c r="W56" s="47">
        <v>1.8625413837138156</v>
      </c>
      <c r="X56" s="47">
        <v>3.2498244768668227</v>
      </c>
      <c r="Y56" s="47">
        <v>3.2674441729066834</v>
      </c>
      <c r="Z56" s="47">
        <v>5.9898134527142437</v>
      </c>
      <c r="AA56" s="158">
        <v>5.6431553632392859</v>
      </c>
      <c r="AB56" s="47">
        <v>4.933150189857666</v>
      </c>
      <c r="AC56" s="47">
        <v>3.5068907125499029</v>
      </c>
      <c r="AD56" s="47">
        <v>3.6611568972370891</v>
      </c>
      <c r="AE56" s="47">
        <v>4.6949110445963989</v>
      </c>
      <c r="AF56" s="158">
        <v>4.6949110445963989</v>
      </c>
      <c r="AG56" s="47">
        <v>4.2203080597698976</v>
      </c>
      <c r="AH56" s="47">
        <v>5.6208259261026265</v>
      </c>
      <c r="AI56" s="47">
        <v>6.4871524608192122</v>
      </c>
      <c r="AJ56" s="78">
        <v>5.5221877762069616</v>
      </c>
      <c r="AK56" s="158">
        <v>5.5221877762069616</v>
      </c>
      <c r="AL56" s="78">
        <v>5.0042388073903359</v>
      </c>
      <c r="AM56" s="78">
        <v>5.1126247740286921</v>
      </c>
      <c r="AN56" s="78">
        <v>4.4813863700547518</v>
      </c>
      <c r="AO56" s="190">
        <v>5.7564003029384576</v>
      </c>
      <c r="AP56" s="189">
        <v>5.7564003029384576</v>
      </c>
      <c r="AQ56" s="190">
        <v>7.9466420063430538</v>
      </c>
      <c r="AR56" s="190">
        <v>4.6571750273043673</v>
      </c>
      <c r="AS56" s="190">
        <v>15.194725868321632</v>
      </c>
      <c r="AT56" s="190">
        <v>17.736506532510607</v>
      </c>
      <c r="AU56" s="189">
        <v>17.736506532510607</v>
      </c>
      <c r="AV56" s="78"/>
      <c r="AW56" s="158">
        <v>6.2477806983559834</v>
      </c>
      <c r="AX56" s="78"/>
      <c r="AY56" s="78"/>
      <c r="AZ56" s="78"/>
      <c r="BA56" s="78">
        <v>21.246304237720377</v>
      </c>
      <c r="BB56" s="158">
        <v>21.246304237720377</v>
      </c>
      <c r="BC56" s="78">
        <v>21.114170507178056</v>
      </c>
      <c r="BD56" s="78">
        <v>45.963980585379396</v>
      </c>
      <c r="BE56" s="78">
        <v>19.629756415561381</v>
      </c>
      <c r="BF56" s="78">
        <v>9.211871702751985</v>
      </c>
      <c r="BG56" s="158">
        <v>9.211871702751985</v>
      </c>
      <c r="BH56" s="78">
        <v>7.1309120886350428</v>
      </c>
      <c r="BI56" s="78">
        <v>4.2329502024487056</v>
      </c>
      <c r="BJ56" s="78">
        <v>5.1997511198453097</v>
      </c>
      <c r="BK56" s="78">
        <v>6.0815777670822326</v>
      </c>
      <c r="BL56" s="158">
        <v>6.0815777670822326</v>
      </c>
      <c r="BM56" s="78">
        <v>7.3095902699152804</v>
      </c>
      <c r="BN56" s="78">
        <v>10.334930164905067</v>
      </c>
      <c r="BO56" s="78">
        <v>10.044240046257508</v>
      </c>
      <c r="BP56" s="78">
        <v>8.9104628078247217</v>
      </c>
      <c r="BQ56" s="158">
        <v>8.9104628078247217</v>
      </c>
      <c r="BR56" s="78">
        <v>8.7920199183894407</v>
      </c>
      <c r="BS56" s="78">
        <v>9.2691283090589618</v>
      </c>
      <c r="BT56" s="78">
        <v>12.077333722128476</v>
      </c>
      <c r="BU56" s="78">
        <v>9.5170899076393809</v>
      </c>
      <c r="BV56" s="158">
        <v>9.5170899076393809</v>
      </c>
      <c r="BW56" s="70">
        <v>8.5170538804316518</v>
      </c>
      <c r="BX56" s="70">
        <v>7.1549621045429843</v>
      </c>
      <c r="BY56" s="70">
        <v>5.3637893194570889</v>
      </c>
      <c r="BZ56" s="70">
        <v>5.0101753665792437</v>
      </c>
      <c r="CA56" s="158">
        <v>5.0101753665792437</v>
      </c>
    </row>
    <row r="57" spans="1:79" x14ac:dyDescent="0.35">
      <c r="A57" s="29" t="s">
        <v>70</v>
      </c>
      <c r="C57" s="45">
        <v>0.48092277701697767</v>
      </c>
      <c r="D57" s="45">
        <v>0.47599978940862075</v>
      </c>
      <c r="E57" s="45">
        <v>0.47395810006169509</v>
      </c>
      <c r="F57" s="45">
        <v>0.45505993164133457</v>
      </c>
      <c r="G57" s="155">
        <v>0.45505993164133457</v>
      </c>
      <c r="H57" s="49">
        <v>0.56355321303852468</v>
      </c>
      <c r="I57" s="49">
        <v>0.56208632275490422</v>
      </c>
      <c r="J57" s="49">
        <v>0.60018408945400215</v>
      </c>
      <c r="K57" s="49">
        <v>0.72749259143925016</v>
      </c>
      <c r="L57" s="156">
        <v>0.72749259143925016</v>
      </c>
      <c r="M57" s="49">
        <v>0.72511482971639574</v>
      </c>
      <c r="N57" s="49">
        <v>0.70165565071801694</v>
      </c>
      <c r="O57" s="49">
        <v>0.6440936221127137</v>
      </c>
      <c r="P57" s="49">
        <v>0.68832690323658896</v>
      </c>
      <c r="Q57" s="156">
        <v>0.66036654609028111</v>
      </c>
      <c r="R57" s="49">
        <v>0.66036654609028111</v>
      </c>
      <c r="S57" s="49">
        <v>0.56026795185557821</v>
      </c>
      <c r="T57" s="49">
        <v>0.56833626210010624</v>
      </c>
      <c r="U57" s="49">
        <v>0.62616897267730265</v>
      </c>
      <c r="V57" s="156">
        <v>0.64251697465927737</v>
      </c>
      <c r="W57" s="49">
        <v>0.64251697465927737</v>
      </c>
      <c r="X57" s="49">
        <v>0.56673566425304311</v>
      </c>
      <c r="Y57" s="49">
        <v>0.53511557372168173</v>
      </c>
      <c r="Z57" s="49">
        <v>0.54101204516860302</v>
      </c>
      <c r="AA57" s="156">
        <v>0.59672126382179536</v>
      </c>
      <c r="AB57" s="49">
        <v>0.59672126382179536</v>
      </c>
      <c r="AC57" s="49">
        <v>0.50927701320776697</v>
      </c>
      <c r="AD57" s="49">
        <v>0.51115834669188009</v>
      </c>
      <c r="AE57" s="49">
        <v>0.50851326723666823</v>
      </c>
      <c r="AF57" s="156">
        <v>0.50851326723666823</v>
      </c>
      <c r="AG57" s="49">
        <v>0.47249735021533951</v>
      </c>
      <c r="AH57" s="49">
        <v>0.50734695444705857</v>
      </c>
      <c r="AI57" s="49">
        <v>0.58758472160294228</v>
      </c>
      <c r="AJ57" s="76">
        <v>0.52494767914862606</v>
      </c>
      <c r="AK57" s="156">
        <v>0.52494767914862606</v>
      </c>
      <c r="AL57" s="76">
        <v>0.54807212685862505</v>
      </c>
      <c r="AM57" s="76">
        <v>0.43694399358384078</v>
      </c>
      <c r="AN57" s="76">
        <v>0.40869418719305434</v>
      </c>
      <c r="AO57" s="175">
        <v>0.41925934434510043</v>
      </c>
      <c r="AP57" s="176">
        <v>0.41925934434510043</v>
      </c>
      <c r="AQ57" s="175">
        <v>0.42813220614107739</v>
      </c>
      <c r="AR57" s="175">
        <v>0.39645635399800327</v>
      </c>
      <c r="AS57" s="175">
        <v>0.40935316212861783</v>
      </c>
      <c r="AT57" s="175">
        <v>0.49717987162363458</v>
      </c>
      <c r="AU57" s="176">
        <v>0.49717987162363458</v>
      </c>
      <c r="AV57" s="76"/>
      <c r="AW57" s="156">
        <v>0.41925934434510048</v>
      </c>
      <c r="AX57" s="76">
        <v>0.42813220614107739</v>
      </c>
      <c r="AY57" s="76">
        <v>0.39645635399800327</v>
      </c>
      <c r="AZ57" s="76">
        <v>0.40935316212861783</v>
      </c>
      <c r="BA57" s="76">
        <v>0.49717987162321819</v>
      </c>
      <c r="BB57" s="156">
        <v>0.49717987162321819</v>
      </c>
      <c r="BC57" s="76">
        <v>0.47481157128275675</v>
      </c>
      <c r="BD57" s="76">
        <v>0.60368949604516287</v>
      </c>
      <c r="BE57" s="76">
        <v>0.67448023834927695</v>
      </c>
      <c r="BF57" s="76">
        <v>0.52449228911165424</v>
      </c>
      <c r="BG57" s="156">
        <v>0.52449228911165424</v>
      </c>
      <c r="BH57" s="76">
        <v>0.4887515807821291</v>
      </c>
      <c r="BI57" s="76">
        <v>0.45416030808998953</v>
      </c>
      <c r="BJ57" s="76">
        <v>0.60763228983695339</v>
      </c>
      <c r="BK57" s="76">
        <v>0.57730587894820673</v>
      </c>
      <c r="BL57" s="156">
        <v>0.57730587894820673</v>
      </c>
      <c r="BM57" s="76">
        <v>0.67160684621349431</v>
      </c>
      <c r="BN57" s="76">
        <v>0.70551047143234413</v>
      </c>
      <c r="BO57" s="76">
        <v>0.72472179830613825</v>
      </c>
      <c r="BP57" s="76">
        <v>0.62462703170274392</v>
      </c>
      <c r="BQ57" s="156">
        <v>0.62462703170274392</v>
      </c>
      <c r="BR57" s="76">
        <v>0.65922326618138616</v>
      </c>
      <c r="BS57" s="76">
        <v>0.73153277693829855</v>
      </c>
      <c r="BT57" s="76">
        <v>0.71268849098131193</v>
      </c>
      <c r="BU57" s="76">
        <v>0.68582095044771085</v>
      </c>
      <c r="BV57" s="156">
        <v>0.68582095044771085</v>
      </c>
      <c r="BW57" s="76">
        <v>0.66637580917533923</v>
      </c>
      <c r="BX57" s="76">
        <v>0.67633958413943152</v>
      </c>
      <c r="BY57" s="76">
        <v>0.67867591032963592</v>
      </c>
      <c r="BZ57" s="76">
        <v>0.60099949689015264</v>
      </c>
      <c r="CA57" s="156">
        <v>0.60099949689015264</v>
      </c>
    </row>
    <row r="58" spans="1:79" x14ac:dyDescent="0.35">
      <c r="A58" s="42" t="s">
        <v>71</v>
      </c>
      <c r="C58" s="51">
        <v>0.51907722298302239</v>
      </c>
      <c r="D58" s="51">
        <v>0.52400021059137925</v>
      </c>
      <c r="E58" s="51">
        <v>0.52604189993830486</v>
      </c>
      <c r="F58" s="51">
        <v>0.54494006835866537</v>
      </c>
      <c r="G58" s="159">
        <v>0.54494006835866537</v>
      </c>
      <c r="H58" s="52">
        <v>0.43644678696147526</v>
      </c>
      <c r="I58" s="52">
        <v>0.43791367724509589</v>
      </c>
      <c r="J58" s="52">
        <v>0.3998159105459978</v>
      </c>
      <c r="K58" s="52">
        <v>0.2725074085607499</v>
      </c>
      <c r="L58" s="162">
        <v>0.2725074085607499</v>
      </c>
      <c r="M58" s="52">
        <v>0.27488517028360426</v>
      </c>
      <c r="N58" s="52">
        <v>0.29834434928198295</v>
      </c>
      <c r="O58" s="52">
        <v>0.35590637788728624</v>
      </c>
      <c r="P58" s="52">
        <v>0.31167309676341104</v>
      </c>
      <c r="Q58" s="162">
        <v>0.33963345390971894</v>
      </c>
      <c r="R58" s="52">
        <v>0.33963345390971894</v>
      </c>
      <c r="S58" s="52">
        <v>0.43973204814442179</v>
      </c>
      <c r="T58" s="52">
        <v>0.43166373789989387</v>
      </c>
      <c r="U58" s="52">
        <v>0.37383102732269741</v>
      </c>
      <c r="V58" s="162">
        <v>0.35748302534072263</v>
      </c>
      <c r="W58" s="52">
        <v>0.35748302534072263</v>
      </c>
      <c r="X58" s="52">
        <v>0.43326433574695689</v>
      </c>
      <c r="Y58" s="52">
        <v>0.46488442627831822</v>
      </c>
      <c r="Z58" s="52">
        <v>0.45898795483139698</v>
      </c>
      <c r="AA58" s="162">
        <v>0.40327873617820464</v>
      </c>
      <c r="AB58" s="52">
        <v>0.40327873617820464</v>
      </c>
      <c r="AC58" s="52">
        <v>0.49072298679223303</v>
      </c>
      <c r="AD58" s="52">
        <v>0.48884165330811985</v>
      </c>
      <c r="AE58" s="52">
        <v>0.49148673276333171</v>
      </c>
      <c r="AF58" s="162">
        <v>0.49148673276333171</v>
      </c>
      <c r="AG58" s="52">
        <v>0.52750264978466044</v>
      </c>
      <c r="AH58" s="52">
        <v>0.49265304555294143</v>
      </c>
      <c r="AI58" s="52">
        <v>0.41241527839705766</v>
      </c>
      <c r="AJ58" s="79">
        <v>0.47505232085137383</v>
      </c>
      <c r="AK58" s="162">
        <v>0.47505232085137383</v>
      </c>
      <c r="AL58" s="79">
        <v>0.45192787314137511</v>
      </c>
      <c r="AM58" s="79">
        <v>0.56305600641615905</v>
      </c>
      <c r="AN58" s="79">
        <v>0.59130581280694561</v>
      </c>
      <c r="AO58" s="196">
        <v>0.58074065565489941</v>
      </c>
      <c r="AP58" s="197">
        <v>0.58074065565489941</v>
      </c>
      <c r="AQ58" s="196">
        <v>0.57186779385892261</v>
      </c>
      <c r="AR58" s="196">
        <v>0.60354364600199661</v>
      </c>
      <c r="AS58" s="196">
        <v>0.59064683787138206</v>
      </c>
      <c r="AT58" s="196">
        <v>0.50282012837636547</v>
      </c>
      <c r="AU58" s="197">
        <v>0.50282012837636547</v>
      </c>
      <c r="AV58" s="79"/>
      <c r="AW58" s="162">
        <v>0.58074065565489952</v>
      </c>
      <c r="AX58" s="79">
        <v>0.57186779385892261</v>
      </c>
      <c r="AY58" s="79">
        <v>0.60354364600199661</v>
      </c>
      <c r="AZ58" s="79">
        <v>0.59064683787138217</v>
      </c>
      <c r="BA58" s="79">
        <v>0.50282012837678181</v>
      </c>
      <c r="BB58" s="162">
        <v>0.50282012837678181</v>
      </c>
      <c r="BC58" s="79">
        <v>0.52518842871724325</v>
      </c>
      <c r="BD58" s="79">
        <v>0.39631050395483708</v>
      </c>
      <c r="BE58" s="79">
        <v>0.32551976165072305</v>
      </c>
      <c r="BF58" s="79">
        <v>0.47550771088834587</v>
      </c>
      <c r="BG58" s="162">
        <v>0.47550771088834587</v>
      </c>
      <c r="BH58" s="79">
        <v>0.5112484192178709</v>
      </c>
      <c r="BI58" s="79">
        <v>0.54460045970238957</v>
      </c>
      <c r="BJ58" s="79">
        <v>0.39236771016304633</v>
      </c>
      <c r="BK58" s="79">
        <v>0.42269412105179338</v>
      </c>
      <c r="BL58" s="162">
        <v>0.42269412105179338</v>
      </c>
      <c r="BM58" s="79">
        <v>0.32839315378650558</v>
      </c>
      <c r="BN58" s="79">
        <v>0.29448952856765581</v>
      </c>
      <c r="BO58" s="79">
        <v>0.27527820169386202</v>
      </c>
      <c r="BP58" s="79">
        <v>0.37537296829725603</v>
      </c>
      <c r="BQ58" s="162">
        <v>0.37537296829725603</v>
      </c>
      <c r="BR58" s="79">
        <v>0.34077673381861368</v>
      </c>
      <c r="BS58" s="79">
        <v>0.26846722306170162</v>
      </c>
      <c r="BT58" s="79">
        <v>0.28731150901868807</v>
      </c>
      <c r="BU58" s="79">
        <v>0.31417904955228926</v>
      </c>
      <c r="BV58" s="162">
        <v>0.31417904955228926</v>
      </c>
      <c r="BW58" s="79">
        <v>0.3336241908246606</v>
      </c>
      <c r="BX58" s="79">
        <v>0.32366041586056837</v>
      </c>
      <c r="BY58" s="79">
        <v>0.32132408967036419</v>
      </c>
      <c r="BZ58" s="79">
        <v>0.39900050310984758</v>
      </c>
      <c r="CA58" s="162">
        <v>0.39900050310984758</v>
      </c>
    </row>
    <row r="59" spans="1:79" x14ac:dyDescent="0.35">
      <c r="AL59" s="69"/>
      <c r="AM59" s="68"/>
      <c r="AN59" s="69"/>
      <c r="AO59" s="69"/>
      <c r="AP59" s="69"/>
      <c r="AU59" s="69"/>
      <c r="AV59" s="68"/>
      <c r="AW59" s="68"/>
      <c r="BB59" s="68"/>
      <c r="BF59" s="68"/>
      <c r="BG59" s="68"/>
    </row>
    <row r="92" spans="73:74" x14ac:dyDescent="0.35">
      <c r="BU92" s="23">
        <v>-1.862645149230957E-8</v>
      </c>
      <c r="BV92" s="23">
        <v>-7.4505805969238281E-9</v>
      </c>
    </row>
    <row r="93" spans="73:74" x14ac:dyDescent="0.35">
      <c r="BU93" s="23">
        <v>-1.8209218978881836E-5</v>
      </c>
      <c r="BV93" s="23">
        <v>-1.5497207641601563E-5</v>
      </c>
    </row>
    <row r="94" spans="73:74" x14ac:dyDescent="0.35">
      <c r="BU94" s="23">
        <v>-1.8211081624031067E-5</v>
      </c>
      <c r="BV94" s="23">
        <v>-1.5499070286750793E-5</v>
      </c>
    </row>
    <row r="95" spans="73:74" x14ac:dyDescent="0.35">
      <c r="BU95" s="23">
        <v>0</v>
      </c>
      <c r="BV95" s="23">
        <v>-1.862645149230957E-9</v>
      </c>
    </row>
    <row r="96" spans="73:74" x14ac:dyDescent="0.35">
      <c r="BU96" s="23">
        <v>0</v>
      </c>
      <c r="BV96" s="23">
        <v>0</v>
      </c>
    </row>
  </sheetData>
  <dataValidations disablePrompts="1" count="1">
    <dataValidation allowBlank="1" sqref="AB5:AE5 AG5 AC17:AE17 AC22:AE23 AG17 AC8:AE15" xr:uid="{0071B6B1-493F-4960-8947-99ABC58F72AC}"/>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4">
    <tabColor rgb="FF92D050"/>
  </sheetPr>
  <dimension ref="A1:BH75"/>
  <sheetViews>
    <sheetView showGridLines="0" zoomScaleNormal="100" workbookViewId="0">
      <pane xSplit="3" ySplit="3" topLeftCell="BD4" activePane="bottomRight" state="frozen"/>
      <selection activeCell="C4" sqref="C4"/>
      <selection pane="topRight" activeCell="C4" sqref="C4"/>
      <selection pane="bottomLeft" activeCell="C4" sqref="C4"/>
      <selection pane="bottomRight"/>
    </sheetView>
  </sheetViews>
  <sheetFormatPr baseColWidth="10" defaultColWidth="11.453125" defaultRowHeight="14.5" x14ac:dyDescent="0.35"/>
  <cols>
    <col min="1" max="1" width="72" style="9" bestFit="1" customWidth="1"/>
    <col min="2" max="2" width="6.81640625" customWidth="1"/>
    <col min="3" max="3" width="15.453125" style="9" bestFit="1" customWidth="1" collapsed="1"/>
    <col min="4" max="4" width="12.6328125" style="9" bestFit="1" customWidth="1" collapsed="1"/>
    <col min="5" max="14" width="12.6328125" style="9" bestFit="1" customWidth="1"/>
    <col min="15" max="15" width="13.453125" style="9" bestFit="1" customWidth="1"/>
    <col min="16" max="18" width="12.6328125" style="9" bestFit="1" customWidth="1"/>
    <col min="19" max="19" width="14.1796875" style="9" bestFit="1" customWidth="1"/>
    <col min="20" max="23" width="12.6328125" style="9" bestFit="1" customWidth="1"/>
    <col min="24" max="27" width="14" style="30" bestFit="1" customWidth="1"/>
    <col min="28" max="28" width="14" style="82" bestFit="1" customWidth="1" collapsed="1"/>
    <col min="29" max="29" width="14" style="82" bestFit="1" customWidth="1"/>
    <col min="30" max="48" width="14" bestFit="1" customWidth="1"/>
    <col min="49" max="54" width="14" style="9" bestFit="1" customWidth="1"/>
    <col min="55" max="55" width="14" style="9" customWidth="1"/>
    <col min="56" max="56" width="14" style="9" bestFit="1" customWidth="1"/>
    <col min="57" max="60" width="14" style="9" customWidth="1"/>
    <col min="61" max="16384" width="11.453125" style="9"/>
  </cols>
  <sheetData>
    <row r="1" spans="1:60" ht="15" thickBot="1" x14ac:dyDescent="0.4">
      <c r="AJ1" s="68"/>
      <c r="AK1" s="68"/>
      <c r="AL1" s="68"/>
      <c r="AM1" s="68"/>
      <c r="AN1" s="68"/>
      <c r="AO1" s="68"/>
      <c r="AP1" s="68"/>
      <c r="AQ1" s="68"/>
      <c r="AR1" s="68"/>
      <c r="AS1" s="68"/>
      <c r="AT1" s="68"/>
      <c r="AU1" s="68"/>
      <c r="AV1" s="68"/>
    </row>
    <row r="2" spans="1:60" s="85" customFormat="1" ht="32.5" customHeight="1" thickBot="1" x14ac:dyDescent="0.4">
      <c r="B2"/>
      <c r="C2" s="143" t="s">
        <v>125</v>
      </c>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2"/>
      <c r="BC2" s="138"/>
      <c r="BD2" s="138"/>
      <c r="BE2" s="138"/>
      <c r="BF2" s="138"/>
      <c r="BG2" s="138"/>
      <c r="BH2" s="138"/>
    </row>
    <row r="3" spans="1:60" customFormat="1" ht="29" x14ac:dyDescent="0.35">
      <c r="A3" s="97" t="s">
        <v>29</v>
      </c>
      <c r="C3" s="92">
        <v>41244</v>
      </c>
      <c r="D3" s="92">
        <v>41334</v>
      </c>
      <c r="E3" s="92">
        <v>41426</v>
      </c>
      <c r="F3" s="92">
        <v>41518</v>
      </c>
      <c r="G3" s="92">
        <v>41609</v>
      </c>
      <c r="H3" s="92">
        <v>41699</v>
      </c>
      <c r="I3" s="92">
        <v>41791</v>
      </c>
      <c r="J3" s="92">
        <v>41883</v>
      </c>
      <c r="K3" s="92">
        <v>41974</v>
      </c>
      <c r="L3" s="92">
        <v>42064</v>
      </c>
      <c r="M3" s="92">
        <v>42156</v>
      </c>
      <c r="N3" s="92">
        <v>42248</v>
      </c>
      <c r="O3" s="92">
        <v>42339</v>
      </c>
      <c r="P3" s="92">
        <v>42430</v>
      </c>
      <c r="Q3" s="92">
        <v>42522</v>
      </c>
      <c r="R3" s="92">
        <v>42614</v>
      </c>
      <c r="S3" s="92">
        <v>42705</v>
      </c>
      <c r="T3" s="92">
        <v>42795</v>
      </c>
      <c r="U3" s="92">
        <v>42887</v>
      </c>
      <c r="V3" s="92">
        <v>42979</v>
      </c>
      <c r="W3" s="92">
        <v>43070</v>
      </c>
      <c r="X3" s="92">
        <v>43160</v>
      </c>
      <c r="Y3" s="92">
        <v>43252</v>
      </c>
      <c r="Z3" s="92">
        <v>43344</v>
      </c>
      <c r="AA3" s="92">
        <v>43435</v>
      </c>
      <c r="AB3" s="92">
        <v>43525</v>
      </c>
      <c r="AC3" s="92">
        <v>43617</v>
      </c>
      <c r="AD3" s="92">
        <v>43709</v>
      </c>
      <c r="AE3" s="204">
        <v>43800</v>
      </c>
      <c r="AF3" s="204">
        <v>43891</v>
      </c>
      <c r="AG3" s="204">
        <v>43983</v>
      </c>
      <c r="AH3" s="204">
        <v>44075</v>
      </c>
      <c r="AI3" s="204">
        <v>44166</v>
      </c>
      <c r="AJ3" s="121" t="s">
        <v>197</v>
      </c>
      <c r="AK3" s="121" t="s">
        <v>198</v>
      </c>
      <c r="AL3" s="121" t="s">
        <v>199</v>
      </c>
      <c r="AM3" s="121" t="s">
        <v>200</v>
      </c>
      <c r="AN3" s="121" t="s">
        <v>201</v>
      </c>
      <c r="AO3" s="121">
        <v>44256</v>
      </c>
      <c r="AP3" s="121">
        <v>44348</v>
      </c>
      <c r="AQ3" s="121">
        <v>44440</v>
      </c>
      <c r="AR3" s="121">
        <v>44531</v>
      </c>
      <c r="AS3" s="136">
        <v>44621</v>
      </c>
      <c r="AT3" s="136">
        <v>44713</v>
      </c>
      <c r="AU3" s="121">
        <v>44805</v>
      </c>
      <c r="AV3" s="121">
        <v>44896</v>
      </c>
      <c r="AW3" s="121">
        <v>44986</v>
      </c>
      <c r="AX3" s="121">
        <v>45078</v>
      </c>
      <c r="AY3" s="121">
        <v>45170</v>
      </c>
      <c r="AZ3" s="121">
        <v>45261</v>
      </c>
      <c r="BA3" s="121">
        <v>45352</v>
      </c>
      <c r="BB3" s="121">
        <v>45444</v>
      </c>
      <c r="BC3" s="121">
        <v>45536</v>
      </c>
      <c r="BD3" s="121">
        <v>45657</v>
      </c>
      <c r="BE3" s="121">
        <v>45717</v>
      </c>
      <c r="BF3" s="121">
        <v>45809</v>
      </c>
      <c r="BG3" s="121">
        <v>45901</v>
      </c>
      <c r="BH3" s="121">
        <v>45992</v>
      </c>
    </row>
    <row r="4" spans="1:60" customFormat="1" x14ac:dyDescent="0.35">
      <c r="A4" s="97"/>
      <c r="C4" s="98"/>
      <c r="D4" s="98"/>
      <c r="E4" s="98"/>
      <c r="F4" s="98"/>
      <c r="G4" s="98"/>
      <c r="H4" s="98"/>
      <c r="I4" s="98"/>
      <c r="J4" s="98"/>
      <c r="K4" s="98"/>
      <c r="L4" s="98"/>
      <c r="M4" s="98"/>
      <c r="N4" s="98"/>
      <c r="O4" s="98"/>
      <c r="P4" s="98"/>
      <c r="X4" s="82"/>
      <c r="Y4" s="82"/>
      <c r="Z4" s="82"/>
      <c r="AA4" s="82"/>
      <c r="AB4" s="82"/>
      <c r="AC4" s="82"/>
      <c r="AE4" s="205"/>
      <c r="AF4" s="205"/>
      <c r="AG4" s="205"/>
      <c r="AH4" s="199"/>
      <c r="AI4" s="199"/>
    </row>
    <row r="5" spans="1:60" customFormat="1" x14ac:dyDescent="0.35">
      <c r="A5" s="99" t="s">
        <v>72</v>
      </c>
      <c r="C5" s="75"/>
      <c r="D5" s="75"/>
      <c r="E5" s="75"/>
      <c r="F5" s="75"/>
      <c r="G5" s="84"/>
      <c r="H5" s="75"/>
      <c r="I5" s="75"/>
      <c r="J5" s="75"/>
      <c r="K5" s="84"/>
      <c r="L5" s="75"/>
      <c r="M5" s="75"/>
      <c r="N5" s="75"/>
      <c r="O5" s="84"/>
      <c r="P5" s="75"/>
      <c r="S5" s="84"/>
      <c r="W5" s="84"/>
      <c r="X5" s="82"/>
      <c r="Y5" s="82"/>
      <c r="Z5" s="82"/>
      <c r="AA5" s="82"/>
      <c r="AB5" s="82"/>
      <c r="AC5" s="82"/>
      <c r="AE5" s="205"/>
      <c r="AF5" s="205"/>
      <c r="AG5" s="205"/>
      <c r="AH5" s="199"/>
      <c r="AI5" s="199"/>
    </row>
    <row r="6" spans="1:60" customFormat="1" x14ac:dyDescent="0.35">
      <c r="A6" s="99"/>
      <c r="C6" s="84"/>
      <c r="D6" s="75"/>
      <c r="E6" s="75"/>
      <c r="F6" s="75"/>
      <c r="G6" s="84"/>
      <c r="H6" s="75"/>
      <c r="I6" s="75"/>
      <c r="J6" s="75"/>
      <c r="K6" s="84"/>
      <c r="L6" s="75"/>
      <c r="M6" s="75"/>
      <c r="N6" s="75"/>
      <c r="O6" s="84"/>
      <c r="P6" s="75"/>
      <c r="Q6" s="75"/>
      <c r="R6" s="75"/>
      <c r="S6" s="84"/>
      <c r="W6" s="84"/>
      <c r="X6" s="82"/>
      <c r="Y6" s="82"/>
      <c r="Z6" s="82"/>
      <c r="AA6" s="82"/>
      <c r="AB6" s="82"/>
      <c r="AC6" s="82"/>
      <c r="AE6" s="205"/>
      <c r="AF6" s="205"/>
      <c r="AG6" s="205"/>
      <c r="AH6" s="199"/>
      <c r="AI6" s="199"/>
    </row>
    <row r="7" spans="1:60" customFormat="1" x14ac:dyDescent="0.35">
      <c r="A7" s="100" t="s">
        <v>73</v>
      </c>
      <c r="B7" s="125"/>
      <c r="C7" s="64">
        <v>20200156</v>
      </c>
      <c r="D7" s="64">
        <v>20056397.344000001</v>
      </c>
      <c r="E7" s="64">
        <v>15695373</v>
      </c>
      <c r="F7" s="64">
        <v>20108183</v>
      </c>
      <c r="G7" s="64">
        <v>23468098</v>
      </c>
      <c r="H7" s="64">
        <v>15502045</v>
      </c>
      <c r="I7" s="64">
        <v>21918194</v>
      </c>
      <c r="J7" s="64">
        <v>24597547</v>
      </c>
      <c r="K7" s="64">
        <v>35592682</v>
      </c>
      <c r="L7" s="64">
        <v>29177535</v>
      </c>
      <c r="M7" s="64">
        <v>31998724</v>
      </c>
      <c r="N7" s="64">
        <v>35710587</v>
      </c>
      <c r="O7" s="64">
        <v>38181773</v>
      </c>
      <c r="P7" s="64">
        <v>46955133</v>
      </c>
      <c r="Q7" s="64">
        <v>25633241</v>
      </c>
      <c r="R7" s="64">
        <v>23677181.947900001</v>
      </c>
      <c r="S7" s="64">
        <v>23269825.746479999</v>
      </c>
      <c r="T7" s="64">
        <v>23809814</v>
      </c>
      <c r="U7" s="64">
        <v>17494299.410080001</v>
      </c>
      <c r="V7" s="64">
        <v>21467653.252599999</v>
      </c>
      <c r="W7" s="64">
        <v>22799884</v>
      </c>
      <c r="X7" s="93">
        <v>22488789</v>
      </c>
      <c r="Y7" s="93">
        <v>27352146</v>
      </c>
      <c r="Z7" s="93">
        <v>32619062</v>
      </c>
      <c r="AA7" s="93">
        <v>25770051</v>
      </c>
      <c r="AB7" s="93">
        <v>31006734.904590003</v>
      </c>
      <c r="AC7" s="93">
        <v>25016793.40935</v>
      </c>
      <c r="AD7" s="93">
        <v>41449811.8992</v>
      </c>
      <c r="AE7" s="206">
        <v>46534820.127350003</v>
      </c>
      <c r="AF7" s="206">
        <v>54892332.014950007</v>
      </c>
      <c r="AG7" s="206">
        <v>57142750.485100001</v>
      </c>
      <c r="AH7" s="206">
        <v>58814332.079980001</v>
      </c>
      <c r="AI7" s="206">
        <v>59809422.674940012</v>
      </c>
      <c r="AJ7" s="64">
        <v>46534820.127349995</v>
      </c>
      <c r="AK7" s="64">
        <v>54892332.01495</v>
      </c>
      <c r="AL7" s="64">
        <v>57142750.485100001</v>
      </c>
      <c r="AM7" s="64">
        <v>58814332.079979993</v>
      </c>
      <c r="AN7" s="64">
        <v>59809422.674939997</v>
      </c>
      <c r="AO7" s="64">
        <v>47128085.285400003</v>
      </c>
      <c r="AP7" s="64">
        <v>33505653.619529996</v>
      </c>
      <c r="AQ7" s="64">
        <v>31782190.672870003</v>
      </c>
      <c r="AR7" s="64">
        <v>34073617.758759998</v>
      </c>
      <c r="AS7" s="64">
        <v>25435480.99343</v>
      </c>
      <c r="AT7" s="64">
        <v>15509202.594280001</v>
      </c>
      <c r="AU7" s="64">
        <v>21734346.47154</v>
      </c>
      <c r="AV7" s="64">
        <v>23890192.044599999</v>
      </c>
      <c r="AW7" s="64">
        <v>5202563.1498999996</v>
      </c>
      <c r="AX7" s="64">
        <v>9403882.5430599991</v>
      </c>
      <c r="AY7" s="64">
        <v>8577247.8506400008</v>
      </c>
      <c r="AZ7" s="64">
        <v>16670309.385540001</v>
      </c>
      <c r="BA7" s="64">
        <v>13947474.76591</v>
      </c>
      <c r="BB7" s="64">
        <v>8425119.5596799999</v>
      </c>
      <c r="BC7" s="64">
        <v>9986717.4822999984</v>
      </c>
      <c r="BD7" s="64">
        <v>19418474.958099999</v>
      </c>
      <c r="BE7" s="64">
        <v>33177910.22188</v>
      </c>
      <c r="BF7" s="64">
        <v>20863127.681919999</v>
      </c>
      <c r="BG7" s="64">
        <v>12153775.008299999</v>
      </c>
      <c r="BH7" s="64">
        <v>42483098.376249999</v>
      </c>
    </row>
    <row r="8" spans="1:60" customFormat="1" x14ac:dyDescent="0.35">
      <c r="A8" s="100" t="s">
        <v>74</v>
      </c>
      <c r="B8" s="125"/>
      <c r="C8" s="64">
        <v>1908549</v>
      </c>
      <c r="D8" s="64">
        <v>2517354.7560000001</v>
      </c>
      <c r="E8" s="64">
        <v>483677</v>
      </c>
      <c r="F8" s="64">
        <v>114698</v>
      </c>
      <c r="G8" s="64">
        <v>110486</v>
      </c>
      <c r="H8" s="64">
        <v>35319</v>
      </c>
      <c r="I8" s="64">
        <v>1169890</v>
      </c>
      <c r="J8" s="64">
        <v>1102716</v>
      </c>
      <c r="K8" s="64">
        <v>513298</v>
      </c>
      <c r="L8" s="64">
        <v>525150</v>
      </c>
      <c r="M8" s="64">
        <v>1071403</v>
      </c>
      <c r="N8" s="64">
        <v>1348440</v>
      </c>
      <c r="O8" s="64">
        <v>2084649</v>
      </c>
      <c r="P8" s="64">
        <v>694025</v>
      </c>
      <c r="Q8" s="64">
        <v>502975</v>
      </c>
      <c r="R8" s="64">
        <v>719150.38245999999</v>
      </c>
      <c r="S8" s="64">
        <v>949411.01878000004</v>
      </c>
      <c r="T8" s="64">
        <v>422790</v>
      </c>
      <c r="U8" s="64">
        <v>598962</v>
      </c>
      <c r="V8" s="64">
        <v>465046.58325999998</v>
      </c>
      <c r="W8" s="64">
        <v>71444</v>
      </c>
      <c r="X8" s="93">
        <v>351012</v>
      </c>
      <c r="Y8" s="93">
        <v>136336</v>
      </c>
      <c r="Z8" s="93">
        <v>52923</v>
      </c>
      <c r="AA8" s="93">
        <v>206645</v>
      </c>
      <c r="AB8" s="93">
        <v>82481.639680000008</v>
      </c>
      <c r="AC8" s="93">
        <v>174637.79375000001</v>
      </c>
      <c r="AD8" s="93">
        <v>157863.15159999998</v>
      </c>
      <c r="AE8" s="206">
        <v>157935.87234999999</v>
      </c>
      <c r="AF8" s="206">
        <v>341665.87475000002</v>
      </c>
      <c r="AG8" s="206">
        <v>399145.26342999999</v>
      </c>
      <c r="AH8" s="206">
        <v>401465.08072000003</v>
      </c>
      <c r="AI8" s="206">
        <v>418751.95327999996</v>
      </c>
      <c r="AJ8" s="64">
        <v>157935.87234999999</v>
      </c>
      <c r="AK8" s="64">
        <v>341665.87475000002</v>
      </c>
      <c r="AL8" s="64">
        <v>399145.26342999999</v>
      </c>
      <c r="AM8" s="64">
        <v>401465.08072000003</v>
      </c>
      <c r="AN8" s="64">
        <v>418751.95327999996</v>
      </c>
      <c r="AO8" s="64">
        <v>226299.50028000001</v>
      </c>
      <c r="AP8" s="64">
        <v>333847.00488000002</v>
      </c>
      <c r="AQ8" s="64">
        <v>446868.28237000003</v>
      </c>
      <c r="AR8" s="64">
        <v>537943.35084000009</v>
      </c>
      <c r="AS8" s="64">
        <v>552954.11028000002</v>
      </c>
      <c r="AT8" s="64">
        <v>425197.63539999997</v>
      </c>
      <c r="AU8" s="64">
        <v>425197.63500000001</v>
      </c>
      <c r="AV8" s="64">
        <v>431893.35858</v>
      </c>
      <c r="AW8" s="64">
        <v>15526452.2118</v>
      </c>
      <c r="AX8" s="64">
        <v>1608343.5516400002</v>
      </c>
      <c r="AY8" s="64">
        <v>25222705.436560001</v>
      </c>
      <c r="AZ8" s="64">
        <v>10281779.483469998</v>
      </c>
      <c r="BA8" s="64">
        <v>565404.19438999996</v>
      </c>
      <c r="BB8" s="64">
        <v>706841.70363999996</v>
      </c>
      <c r="BC8" s="64">
        <v>5119013.0139199998</v>
      </c>
      <c r="BD8" s="64">
        <v>11549028.945459999</v>
      </c>
      <c r="BE8" s="64">
        <v>1747950.7366800001</v>
      </c>
      <c r="BF8" s="64">
        <v>5288373.4051000001</v>
      </c>
      <c r="BG8" s="64">
        <v>29976283.299380001</v>
      </c>
      <c r="BH8" s="64">
        <v>15273832.027780002</v>
      </c>
    </row>
    <row r="9" spans="1:60" customFormat="1" x14ac:dyDescent="0.35">
      <c r="A9" s="100" t="s">
        <v>75</v>
      </c>
      <c r="B9" s="125"/>
      <c r="C9" s="64">
        <v>3494952</v>
      </c>
      <c r="D9" s="64">
        <v>3534335.5690000006</v>
      </c>
      <c r="E9" s="64">
        <v>3419120</v>
      </c>
      <c r="F9" s="64">
        <v>201996</v>
      </c>
      <c r="G9" s="64">
        <v>818572</v>
      </c>
      <c r="H9" s="64">
        <v>825831</v>
      </c>
      <c r="I9" s="64">
        <v>2304410</v>
      </c>
      <c r="J9" s="64">
        <v>1765876</v>
      </c>
      <c r="K9" s="64">
        <v>6155604</v>
      </c>
      <c r="L9" s="64">
        <v>1799046</v>
      </c>
      <c r="M9" s="64">
        <v>2349142</v>
      </c>
      <c r="N9" s="64">
        <v>2863727</v>
      </c>
      <c r="O9" s="64">
        <v>9115625</v>
      </c>
      <c r="P9" s="64">
        <v>11481413</v>
      </c>
      <c r="Q9" s="64">
        <v>11265814</v>
      </c>
      <c r="R9" s="64">
        <v>14446966.464440001</v>
      </c>
      <c r="S9" s="64">
        <v>13786835.76238</v>
      </c>
      <c r="T9" s="64">
        <v>15438218</v>
      </c>
      <c r="U9" s="64">
        <v>15323352</v>
      </c>
      <c r="V9" s="64">
        <v>18287694.356660001</v>
      </c>
      <c r="W9" s="64">
        <v>19474227</v>
      </c>
      <c r="X9" s="93">
        <v>12791456</v>
      </c>
      <c r="Y9" s="93">
        <v>14073508</v>
      </c>
      <c r="Z9" s="93">
        <v>17645374</v>
      </c>
      <c r="AA9" s="93">
        <v>16872236</v>
      </c>
      <c r="AB9" s="93">
        <v>15789644.423969999</v>
      </c>
      <c r="AC9" s="93">
        <v>14450292.298350001</v>
      </c>
      <c r="AD9" s="93">
        <v>13105633.0274</v>
      </c>
      <c r="AE9" s="206">
        <v>18396278.39968</v>
      </c>
      <c r="AF9" s="206">
        <v>21885329.531599998</v>
      </c>
      <c r="AG9" s="206">
        <v>19735606.010869998</v>
      </c>
      <c r="AH9" s="206">
        <v>18529844.529759999</v>
      </c>
      <c r="AI9" s="206">
        <v>19443973.44311</v>
      </c>
      <c r="AJ9" s="64">
        <v>18396278.39968</v>
      </c>
      <c r="AK9" s="64">
        <v>21885329.531599998</v>
      </c>
      <c r="AL9" s="64">
        <v>19735606.010869998</v>
      </c>
      <c r="AM9" s="64">
        <v>18529844.529759999</v>
      </c>
      <c r="AN9" s="64">
        <v>19443973.443109997</v>
      </c>
      <c r="AO9" s="64">
        <v>20826655.246119998</v>
      </c>
      <c r="AP9" s="64">
        <v>24038645.522849999</v>
      </c>
      <c r="AQ9" s="64">
        <v>24802031.512589999</v>
      </c>
      <c r="AR9" s="64">
        <v>27358997.215999998</v>
      </c>
      <c r="AS9" s="64">
        <v>25350565.626930002</v>
      </c>
      <c r="AT9" s="64">
        <v>30239792.446459997</v>
      </c>
      <c r="AU9" s="64">
        <v>29059298.739759997</v>
      </c>
      <c r="AV9" s="64">
        <v>29923779.259119999</v>
      </c>
      <c r="AW9" s="64">
        <v>29811114.087900002</v>
      </c>
      <c r="AX9" s="64">
        <v>28311267.543700002</v>
      </c>
      <c r="AY9" s="64">
        <v>29358696.811000001</v>
      </c>
      <c r="AZ9" s="64">
        <v>31804889.568439998</v>
      </c>
      <c r="BA9" s="64">
        <v>33065720.948799998</v>
      </c>
      <c r="BB9" s="64">
        <v>35297060.991459996</v>
      </c>
      <c r="BC9" s="64">
        <v>35955675.388710007</v>
      </c>
      <c r="BD9" s="64">
        <v>29336644.221759997</v>
      </c>
      <c r="BE9" s="64">
        <v>25661720.004639998</v>
      </c>
      <c r="BF9" s="64">
        <v>25376961.413079999</v>
      </c>
      <c r="BG9" s="64">
        <v>20482515.204059999</v>
      </c>
      <c r="BH9" s="64">
        <v>18913850.444080003</v>
      </c>
    </row>
    <row r="10" spans="1:60" customFormat="1" x14ac:dyDescent="0.35">
      <c r="A10" s="100" t="s">
        <v>76</v>
      </c>
      <c r="B10" s="125"/>
      <c r="C10" s="64">
        <v>14199016</v>
      </c>
      <c r="D10" s="64">
        <v>10330279.051999997</v>
      </c>
      <c r="E10" s="64">
        <v>28217127</v>
      </c>
      <c r="F10" s="64">
        <v>18104523</v>
      </c>
      <c r="G10" s="64">
        <v>9885628</v>
      </c>
      <c r="H10" s="64">
        <v>16822245</v>
      </c>
      <c r="I10" s="64">
        <v>13621241</v>
      </c>
      <c r="J10" s="64">
        <v>25651069</v>
      </c>
      <c r="K10" s="64">
        <v>30514548</v>
      </c>
      <c r="L10" s="64">
        <v>40543465</v>
      </c>
      <c r="M10" s="64">
        <v>28289020</v>
      </c>
      <c r="N10" s="64">
        <v>14065652</v>
      </c>
      <c r="O10" s="64">
        <v>39927568</v>
      </c>
      <c r="P10" s="64">
        <v>8227595</v>
      </c>
      <c r="Q10" s="64">
        <v>5892248</v>
      </c>
      <c r="R10" s="64">
        <v>9418755.5771599989</v>
      </c>
      <c r="S10" s="64">
        <v>21885490.341499999</v>
      </c>
      <c r="T10" s="64">
        <v>21401686</v>
      </c>
      <c r="U10" s="64">
        <v>19501658.97902</v>
      </c>
      <c r="V10" s="64">
        <v>24562711.39432</v>
      </c>
      <c r="W10" s="64">
        <v>18669695</v>
      </c>
      <c r="X10" s="93">
        <v>13172918</v>
      </c>
      <c r="Y10" s="93">
        <v>7461479</v>
      </c>
      <c r="Z10" s="93">
        <v>9556995</v>
      </c>
      <c r="AA10" s="93">
        <v>23203261</v>
      </c>
      <c r="AB10" s="93">
        <v>21924600.722259998</v>
      </c>
      <c r="AC10" s="93">
        <v>15422196.160700001</v>
      </c>
      <c r="AD10" s="93">
        <v>27241194.901700001</v>
      </c>
      <c r="AE10" s="206">
        <v>9337951.9162499998</v>
      </c>
      <c r="AF10" s="206">
        <v>7863283.3504999997</v>
      </c>
      <c r="AG10" s="206">
        <v>13468957.004149999</v>
      </c>
      <c r="AH10" s="206">
        <v>10384127.368079999</v>
      </c>
      <c r="AI10" s="206">
        <v>8608189.3871599995</v>
      </c>
      <c r="AJ10" s="64">
        <v>9337951.9162499998</v>
      </c>
      <c r="AK10" s="64">
        <v>7863283.3504999997</v>
      </c>
      <c r="AL10" s="64">
        <v>13468957.004149999</v>
      </c>
      <c r="AM10" s="64">
        <v>10384127.368079999</v>
      </c>
      <c r="AN10" s="64">
        <v>8608189.3871599995</v>
      </c>
      <c r="AO10" s="64">
        <v>15465513.857479999</v>
      </c>
      <c r="AP10" s="64">
        <v>4674723.0454399996</v>
      </c>
      <c r="AQ10" s="64">
        <v>16453879.56353</v>
      </c>
      <c r="AR10" s="64">
        <v>19661369.905480001</v>
      </c>
      <c r="AS10" s="64">
        <v>14251628.263379999</v>
      </c>
      <c r="AT10" s="64">
        <v>9118444.1447999999</v>
      </c>
      <c r="AU10" s="64">
        <v>7333660.38674</v>
      </c>
      <c r="AV10" s="64">
        <v>10825330.24566</v>
      </c>
      <c r="AW10" s="64">
        <v>6400410.2264999999</v>
      </c>
      <c r="AX10" s="64">
        <v>6372546.6356199998</v>
      </c>
      <c r="AY10" s="64">
        <v>13865869.242319999</v>
      </c>
      <c r="AZ10" s="64">
        <v>15604024.53988</v>
      </c>
      <c r="BA10" s="64">
        <v>16122693.409159999</v>
      </c>
      <c r="BB10" s="64">
        <v>11091146.73208</v>
      </c>
      <c r="BC10" s="64">
        <v>14019569.622219998</v>
      </c>
      <c r="BD10" s="64">
        <v>61226405.728919998</v>
      </c>
      <c r="BE10" s="64">
        <v>33671357.635200001</v>
      </c>
      <c r="BF10" s="64">
        <v>18450116.974700004</v>
      </c>
      <c r="BG10" s="64">
        <v>20978642.976059999</v>
      </c>
      <c r="BH10" s="64">
        <v>24854774.02025</v>
      </c>
    </row>
    <row r="11" spans="1:60" customFormat="1" x14ac:dyDescent="0.35">
      <c r="A11" s="100" t="s">
        <v>77</v>
      </c>
      <c r="B11" s="125"/>
      <c r="C11" s="64">
        <v>1665433</v>
      </c>
      <c r="D11" s="64">
        <v>1233096.3120000027</v>
      </c>
      <c r="E11" s="64">
        <v>1551716</v>
      </c>
      <c r="F11" s="64">
        <v>1782543</v>
      </c>
      <c r="G11" s="64">
        <v>1892560</v>
      </c>
      <c r="H11" s="64">
        <v>1425532</v>
      </c>
      <c r="I11" s="64">
        <v>1670282</v>
      </c>
      <c r="J11" s="64">
        <v>2393271</v>
      </c>
      <c r="K11" s="64">
        <v>1033854</v>
      </c>
      <c r="L11" s="64">
        <v>974412</v>
      </c>
      <c r="M11" s="64">
        <v>422207</v>
      </c>
      <c r="N11" s="64">
        <v>477843</v>
      </c>
      <c r="O11" s="64">
        <v>793638</v>
      </c>
      <c r="P11" s="64">
        <v>549138</v>
      </c>
      <c r="Q11" s="64">
        <v>177213</v>
      </c>
      <c r="R11" s="64">
        <v>128521.158</v>
      </c>
      <c r="S11" s="64">
        <v>122635.914</v>
      </c>
      <c r="T11" s="64">
        <v>61155</v>
      </c>
      <c r="U11" s="64">
        <v>10768.61</v>
      </c>
      <c r="V11" s="64">
        <v>156728.50700000001</v>
      </c>
      <c r="W11" s="64">
        <v>181701</v>
      </c>
      <c r="X11" s="93">
        <v>2531592</v>
      </c>
      <c r="Y11" s="93">
        <v>1943342</v>
      </c>
      <c r="Z11" s="93">
        <v>19289541</v>
      </c>
      <c r="AA11" s="93">
        <v>23021807</v>
      </c>
      <c r="AB11" s="93">
        <v>14606455.703</v>
      </c>
      <c r="AC11" s="93">
        <v>10328293.005000001</v>
      </c>
      <c r="AD11" s="93">
        <v>10992711.143999999</v>
      </c>
      <c r="AE11" s="206">
        <v>10721844.182</v>
      </c>
      <c r="AF11" s="206">
        <v>10049738.497</v>
      </c>
      <c r="AG11" s="206">
        <v>444940.93300000002</v>
      </c>
      <c r="AH11" s="206">
        <v>654611.97600000002</v>
      </c>
      <c r="AI11" s="206">
        <v>12002519.948999999</v>
      </c>
      <c r="AJ11" s="64">
        <v>10721844.182</v>
      </c>
      <c r="AK11" s="64">
        <v>10049738.497</v>
      </c>
      <c r="AL11" s="64">
        <v>444940.93300000002</v>
      </c>
      <c r="AM11" s="64">
        <v>654611.97600000002</v>
      </c>
      <c r="AN11" s="64">
        <v>12002519.948999999</v>
      </c>
      <c r="AO11" s="64">
        <v>11938494.628</v>
      </c>
      <c r="AP11" s="64">
        <v>12259358.657</v>
      </c>
      <c r="AQ11" s="64">
        <v>5212919.9129999997</v>
      </c>
      <c r="AR11" s="64">
        <v>5388979.0949999997</v>
      </c>
      <c r="AS11" s="64">
        <v>5661412.9840000002</v>
      </c>
      <c r="AT11" s="64">
        <v>5861988.9139999999</v>
      </c>
      <c r="AU11" s="64">
        <v>6012753.2230000002</v>
      </c>
      <c r="AV11" s="64">
        <v>1710938.4069999999</v>
      </c>
      <c r="AW11" s="64">
        <v>2651032.173</v>
      </c>
      <c r="AX11" s="64">
        <v>3723173.8760000002</v>
      </c>
      <c r="AY11" s="64">
        <v>1351098.112</v>
      </c>
      <c r="AZ11" s="64">
        <v>1328813.7879999999</v>
      </c>
      <c r="BA11" s="64">
        <v>1668538.4885999998</v>
      </c>
      <c r="BB11" s="64">
        <v>1993654.324</v>
      </c>
      <c r="BC11" s="64">
        <v>1629498.125</v>
      </c>
      <c r="BD11" s="64">
        <v>1695707.064</v>
      </c>
      <c r="BE11" s="64">
        <v>1439202.14408</v>
      </c>
      <c r="BF11" s="64">
        <v>1665564.50682</v>
      </c>
      <c r="BG11" s="64">
        <v>1552328.3841800003</v>
      </c>
      <c r="BH11" s="64">
        <v>3019128.0669200001</v>
      </c>
    </row>
    <row r="12" spans="1:60" customFormat="1" x14ac:dyDescent="0.35">
      <c r="A12" s="100" t="s">
        <v>78</v>
      </c>
      <c r="B12" s="125"/>
      <c r="C12" s="77">
        <v>72184072</v>
      </c>
      <c r="D12" s="77">
        <v>82761840.991999969</v>
      </c>
      <c r="E12" s="64">
        <v>80015793</v>
      </c>
      <c r="F12" s="64">
        <v>68185803</v>
      </c>
      <c r="G12" s="64">
        <v>91575573</v>
      </c>
      <c r="H12" s="64">
        <v>112873258</v>
      </c>
      <c r="I12" s="64">
        <v>111210564</v>
      </c>
      <c r="J12" s="64">
        <v>92147343</v>
      </c>
      <c r="K12" s="64">
        <v>117721626</v>
      </c>
      <c r="L12" s="64">
        <v>101258785</v>
      </c>
      <c r="M12" s="64">
        <v>88711191</v>
      </c>
      <c r="N12" s="64">
        <v>92179839</v>
      </c>
      <c r="O12" s="64">
        <v>117784903</v>
      </c>
      <c r="P12" s="64">
        <v>126919098</v>
      </c>
      <c r="Q12" s="64">
        <v>142008601</v>
      </c>
      <c r="R12" s="64">
        <v>148506451.4104</v>
      </c>
      <c r="S12" s="64">
        <v>140942215.99643999</v>
      </c>
      <c r="T12" s="64">
        <v>156291782</v>
      </c>
      <c r="U12" s="64">
        <v>135669220.52803999</v>
      </c>
      <c r="V12" s="64">
        <v>137095271.55983999</v>
      </c>
      <c r="W12" s="64">
        <v>136586648</v>
      </c>
      <c r="X12" s="93">
        <v>103937866</v>
      </c>
      <c r="Y12" s="93">
        <v>106583174</v>
      </c>
      <c r="Z12" s="93">
        <v>133851457</v>
      </c>
      <c r="AA12" s="93">
        <v>116227048</v>
      </c>
      <c r="AB12" s="93">
        <v>102772132.12224001</v>
      </c>
      <c r="AC12" s="93">
        <v>91691033.128350005</v>
      </c>
      <c r="AD12" s="93">
        <v>87372294.0537</v>
      </c>
      <c r="AE12" s="206">
        <v>112913314.27427</v>
      </c>
      <c r="AF12" s="206">
        <v>121391163.28745002</v>
      </c>
      <c r="AG12" s="206">
        <v>111718441.64028999</v>
      </c>
      <c r="AH12" s="206">
        <v>105037923.16292</v>
      </c>
      <c r="AI12" s="206">
        <v>136454159.5</v>
      </c>
      <c r="AJ12" s="64">
        <v>108921990.62914895</v>
      </c>
      <c r="AK12" s="64">
        <v>117352403.65599819</v>
      </c>
      <c r="AL12" s="64">
        <v>106605799.82168597</v>
      </c>
      <c r="AM12" s="64">
        <v>103988488.69039828</v>
      </c>
      <c r="AN12" s="64">
        <v>128316663</v>
      </c>
      <c r="AO12" s="64">
        <v>163286027.80899999</v>
      </c>
      <c r="AP12" s="64">
        <v>185521057.98300001</v>
      </c>
      <c r="AQ12" s="64">
        <v>171625804.176</v>
      </c>
      <c r="AR12" s="64">
        <v>169447441.22600001</v>
      </c>
      <c r="AS12" s="64">
        <v>171162647.27000001</v>
      </c>
      <c r="AT12" s="64">
        <v>162322370.26899999</v>
      </c>
      <c r="AU12" s="64">
        <v>247951062.74700001</v>
      </c>
      <c r="AV12" s="64">
        <v>222631266.86500001</v>
      </c>
      <c r="AW12" s="64">
        <v>217038224.14300001</v>
      </c>
      <c r="AX12" s="64">
        <v>230758454.76899999</v>
      </c>
      <c r="AY12" s="64">
        <v>248894904.94159999</v>
      </c>
      <c r="AZ12" s="64">
        <v>238232394.12101001</v>
      </c>
      <c r="BA12" s="64">
        <v>258171373.37954</v>
      </c>
      <c r="BB12" s="64">
        <v>293608158.70205998</v>
      </c>
      <c r="BC12" s="64">
        <v>303092538.39942998</v>
      </c>
      <c r="BD12" s="64">
        <v>266382979.54828</v>
      </c>
      <c r="BE12" s="64">
        <v>266888648.16444001</v>
      </c>
      <c r="BF12" s="64">
        <v>254364162.54385999</v>
      </c>
      <c r="BG12" s="64">
        <v>231829696.85182002</v>
      </c>
      <c r="BH12" s="64">
        <v>204478372.52479997</v>
      </c>
    </row>
    <row r="13" spans="1:60" customFormat="1" x14ac:dyDescent="0.35">
      <c r="A13" s="100" t="s">
        <v>79</v>
      </c>
      <c r="B13" s="125"/>
      <c r="C13" s="77">
        <v>0</v>
      </c>
      <c r="D13" s="77">
        <v>0</v>
      </c>
      <c r="E13" s="64">
        <v>384381</v>
      </c>
      <c r="F13" s="64">
        <v>0</v>
      </c>
      <c r="G13" s="64">
        <v>275003</v>
      </c>
      <c r="H13" s="64">
        <v>465489</v>
      </c>
      <c r="I13" s="64">
        <v>1343758</v>
      </c>
      <c r="J13" s="64">
        <v>1233326</v>
      </c>
      <c r="K13" s="64">
        <v>1937392</v>
      </c>
      <c r="L13" s="64">
        <v>2081654</v>
      </c>
      <c r="M13" s="64">
        <v>2785895</v>
      </c>
      <c r="N13" s="64">
        <v>2138849</v>
      </c>
      <c r="O13" s="64">
        <v>1520320</v>
      </c>
      <c r="P13" s="64">
        <v>1784164</v>
      </c>
      <c r="Q13" s="64">
        <v>2072852</v>
      </c>
      <c r="R13" s="64">
        <v>1854521.9054</v>
      </c>
      <c r="S13" s="64">
        <v>2299216</v>
      </c>
      <c r="T13" s="64">
        <v>2877175</v>
      </c>
      <c r="U13" s="64">
        <v>3607947</v>
      </c>
      <c r="V13" s="64">
        <v>4227030.0710700005</v>
      </c>
      <c r="W13" s="64">
        <v>2650003</v>
      </c>
      <c r="X13" s="93">
        <v>1114156</v>
      </c>
      <c r="Y13" s="93">
        <v>1312898</v>
      </c>
      <c r="Z13" s="93">
        <v>1665789</v>
      </c>
      <c r="AA13" s="93">
        <v>2078844</v>
      </c>
      <c r="AB13" s="93">
        <v>2681544.9760500002</v>
      </c>
      <c r="AC13" s="93">
        <v>2388778.1501500001</v>
      </c>
      <c r="AD13" s="93">
        <v>2611001.5593000003</v>
      </c>
      <c r="AE13" s="206">
        <v>806701.76917999994</v>
      </c>
      <c r="AF13" s="206">
        <v>448737.3308</v>
      </c>
      <c r="AG13" s="206">
        <v>539068.44869000011</v>
      </c>
      <c r="AH13" s="206">
        <v>806347.26608000009</v>
      </c>
      <c r="AI13" s="206">
        <v>533918.54920999997</v>
      </c>
      <c r="AJ13" s="64">
        <v>806701.76917999994</v>
      </c>
      <c r="AK13" s="64">
        <v>448737.3308</v>
      </c>
      <c r="AL13" s="64">
        <v>539068.44869000011</v>
      </c>
      <c r="AM13" s="64">
        <v>806347.26608000009</v>
      </c>
      <c r="AN13" s="64">
        <v>533918.54920999997</v>
      </c>
      <c r="AO13" s="64">
        <v>785621.9412</v>
      </c>
      <c r="AP13" s="64">
        <v>775741.72742999997</v>
      </c>
      <c r="AQ13" s="64">
        <v>1875803.43796</v>
      </c>
      <c r="AR13" s="64">
        <v>3207351.4601999996</v>
      </c>
      <c r="AS13" s="64">
        <v>6008730.2518199999</v>
      </c>
      <c r="AT13" s="64">
        <v>2172269.1256999997</v>
      </c>
      <c r="AU13" s="64">
        <v>2856278.7592199999</v>
      </c>
      <c r="AV13" s="64">
        <v>572412.86691999994</v>
      </c>
      <c r="AW13" s="64">
        <v>1181144.3891199999</v>
      </c>
      <c r="AX13" s="64">
        <v>3688541.5293800002</v>
      </c>
      <c r="AY13" s="64">
        <v>3277974.5837600003</v>
      </c>
      <c r="AZ13" s="64">
        <v>4708097.3076099996</v>
      </c>
      <c r="BA13" s="64">
        <v>5163191.4140499998</v>
      </c>
      <c r="BB13" s="64">
        <v>2939818.5085</v>
      </c>
      <c r="BC13" s="64">
        <v>3303983.3547899998</v>
      </c>
      <c r="BD13" s="64">
        <v>3819521.54874</v>
      </c>
      <c r="BE13" s="64">
        <v>1938930.27492</v>
      </c>
      <c r="BF13" s="64">
        <v>1595865.4696</v>
      </c>
      <c r="BG13" s="64">
        <v>2233904.6082200003</v>
      </c>
      <c r="BH13" s="64">
        <v>1444556.584</v>
      </c>
    </row>
    <row r="14" spans="1:60" customFormat="1" x14ac:dyDescent="0.35">
      <c r="A14" s="100" t="s">
        <v>80</v>
      </c>
      <c r="B14" s="125"/>
      <c r="C14" s="77">
        <v>2210126</v>
      </c>
      <c r="D14" s="77">
        <v>0</v>
      </c>
      <c r="E14" s="64">
        <v>0</v>
      </c>
      <c r="F14" s="64">
        <v>0</v>
      </c>
      <c r="G14" s="64">
        <v>0</v>
      </c>
      <c r="H14" s="64">
        <v>0</v>
      </c>
      <c r="I14" s="64">
        <v>0</v>
      </c>
      <c r="J14" s="64">
        <v>0</v>
      </c>
      <c r="K14" s="64">
        <v>0</v>
      </c>
      <c r="L14" s="64">
        <v>0</v>
      </c>
      <c r="M14" s="64">
        <v>0</v>
      </c>
      <c r="N14" s="64">
        <v>0</v>
      </c>
      <c r="O14" s="64">
        <v>0</v>
      </c>
      <c r="P14" s="64">
        <v>0</v>
      </c>
      <c r="Q14" s="64"/>
      <c r="R14" s="64">
        <v>0</v>
      </c>
      <c r="S14" s="64"/>
      <c r="T14" s="125"/>
      <c r="U14" s="125"/>
      <c r="V14" s="125"/>
      <c r="W14" s="125"/>
      <c r="X14" s="93"/>
      <c r="Y14" s="93"/>
      <c r="Z14" s="93"/>
      <c r="AA14" s="93"/>
      <c r="AB14" s="93"/>
      <c r="AC14" s="93"/>
      <c r="AD14" s="93"/>
      <c r="AE14" s="206"/>
      <c r="AF14" s="206"/>
      <c r="AG14" s="206"/>
      <c r="AH14" s="206"/>
      <c r="AI14" s="206"/>
      <c r="AJ14" s="64"/>
      <c r="AK14" s="64"/>
      <c r="AL14" s="64"/>
      <c r="AM14" s="64"/>
      <c r="AN14" s="64"/>
      <c r="AO14" s="64"/>
      <c r="AP14" s="64"/>
      <c r="AQ14" s="64"/>
      <c r="AR14" s="64"/>
      <c r="AS14" s="64"/>
      <c r="AT14" s="64">
        <v>592017.30500000005</v>
      </c>
      <c r="AU14" s="64"/>
      <c r="AV14" s="64"/>
      <c r="AW14" s="64"/>
      <c r="AX14" s="64"/>
      <c r="AY14" s="64"/>
      <c r="AZ14" s="64"/>
      <c r="BA14" s="64"/>
      <c r="BB14" s="64">
        <v>0</v>
      </c>
      <c r="BC14" s="64">
        <v>0</v>
      </c>
      <c r="BD14" s="64">
        <v>0</v>
      </c>
      <c r="BE14" s="64"/>
      <c r="BF14" s="64">
        <v>0</v>
      </c>
      <c r="BG14" s="64">
        <v>0</v>
      </c>
      <c r="BH14" s="64">
        <v>0</v>
      </c>
    </row>
    <row r="15" spans="1:60" customFormat="1" x14ac:dyDescent="0.35">
      <c r="A15" s="101" t="s">
        <v>81</v>
      </c>
      <c r="B15" s="125"/>
      <c r="C15" s="135">
        <v>115862304</v>
      </c>
      <c r="D15" s="135">
        <v>120433304.02499998</v>
      </c>
      <c r="E15" s="123">
        <v>129767187</v>
      </c>
      <c r="F15" s="123">
        <v>108497746</v>
      </c>
      <c r="G15" s="123">
        <v>128025920</v>
      </c>
      <c r="H15" s="123">
        <v>147949719</v>
      </c>
      <c r="I15" s="123">
        <v>153238339</v>
      </c>
      <c r="J15" s="123">
        <v>148891148</v>
      </c>
      <c r="K15" s="123">
        <v>193469004</v>
      </c>
      <c r="L15" s="123">
        <v>176360047</v>
      </c>
      <c r="M15" s="123">
        <v>155627582</v>
      </c>
      <c r="N15" s="123">
        <v>148784937</v>
      </c>
      <c r="O15" s="123">
        <v>209408476</v>
      </c>
      <c r="P15" s="123">
        <v>196610566</v>
      </c>
      <c r="Q15" s="123">
        <v>187552944</v>
      </c>
      <c r="R15" s="123">
        <v>198751548.84576002</v>
      </c>
      <c r="S15" s="123">
        <v>203255630.77958</v>
      </c>
      <c r="T15" s="123">
        <v>220302620</v>
      </c>
      <c r="U15" s="123">
        <v>192206208.52713999</v>
      </c>
      <c r="V15" s="123">
        <v>206262135.72474998</v>
      </c>
      <c r="W15" s="123">
        <v>200433602</v>
      </c>
      <c r="X15" s="123">
        <v>156387789</v>
      </c>
      <c r="Y15" s="123">
        <v>158862883</v>
      </c>
      <c r="Z15" s="123">
        <v>214681141</v>
      </c>
      <c r="AA15" s="123">
        <v>207379892</v>
      </c>
      <c r="AB15" s="123">
        <v>188863594.49179</v>
      </c>
      <c r="AC15" s="123">
        <v>159472023.94564998</v>
      </c>
      <c r="AD15" s="123">
        <v>182930509.7369</v>
      </c>
      <c r="AE15" s="207">
        <v>198868846.54108003</v>
      </c>
      <c r="AF15" s="174">
        <v>216872249.88705003</v>
      </c>
      <c r="AG15" s="174">
        <v>203448909.78553</v>
      </c>
      <c r="AH15" s="174">
        <v>194628651.46354002</v>
      </c>
      <c r="AI15" s="174">
        <v>237270935.45670003</v>
      </c>
      <c r="AJ15" s="71">
        <v>194877522.89595893</v>
      </c>
      <c r="AK15" s="71">
        <v>212833490.25559816</v>
      </c>
      <c r="AL15" s="71">
        <v>198336267.96692598</v>
      </c>
      <c r="AM15" s="71">
        <v>193579216.99101824</v>
      </c>
      <c r="AN15" s="71">
        <v>229133439</v>
      </c>
      <c r="AO15" s="71">
        <v>259656698.26748002</v>
      </c>
      <c r="AP15" s="71">
        <v>261109027.56013</v>
      </c>
      <c r="AQ15" s="71">
        <v>252199497.55832005</v>
      </c>
      <c r="AR15" s="71">
        <v>259675700.01227999</v>
      </c>
      <c r="AS15" s="71">
        <v>248423419.49983999</v>
      </c>
      <c r="AT15" s="71">
        <v>226241282.43464002</v>
      </c>
      <c r="AU15" s="71">
        <v>315372597.96226001</v>
      </c>
      <c r="AV15" s="71">
        <v>289985813.04688001</v>
      </c>
      <c r="AW15" s="71">
        <v>277810940.38121998</v>
      </c>
      <c r="AX15" s="71">
        <v>283866210.44839996</v>
      </c>
      <c r="AY15" s="71">
        <v>330548496.97788</v>
      </c>
      <c r="AZ15" s="71">
        <v>318630308.19395</v>
      </c>
      <c r="BA15" s="71">
        <v>328704396.60045004</v>
      </c>
      <c r="BB15" s="71">
        <v>354061800.52141994</v>
      </c>
      <c r="BC15" s="71">
        <v>373106995.38637</v>
      </c>
      <c r="BD15" s="71">
        <v>393428762.01525998</v>
      </c>
      <c r="BE15" s="71">
        <v>364525719.18183994</v>
      </c>
      <c r="BF15" s="71">
        <v>327604171.99507999</v>
      </c>
      <c r="BG15" s="71">
        <v>319207146.33201998</v>
      </c>
      <c r="BH15" s="71">
        <v>310467612.04408002</v>
      </c>
    </row>
    <row r="16" spans="1:60" customFormat="1" x14ac:dyDescent="0.35">
      <c r="A16" s="99"/>
      <c r="B16" s="125"/>
      <c r="C16" s="125"/>
      <c r="D16" s="102"/>
      <c r="E16" s="94"/>
      <c r="F16" s="94"/>
      <c r="G16" s="125"/>
      <c r="H16" s="94"/>
      <c r="I16" s="94"/>
      <c r="J16" s="94"/>
      <c r="K16" s="125"/>
      <c r="L16" s="94"/>
      <c r="M16" s="94"/>
      <c r="N16" s="94"/>
      <c r="O16" s="125"/>
      <c r="P16" s="94"/>
      <c r="Q16" s="125"/>
      <c r="R16" s="125"/>
      <c r="S16" s="125"/>
      <c r="T16" s="125"/>
      <c r="U16" s="125"/>
      <c r="V16" s="125"/>
      <c r="W16" s="126"/>
      <c r="X16" s="126"/>
      <c r="Y16" s="126"/>
      <c r="Z16" s="93"/>
      <c r="AA16" s="93"/>
      <c r="AB16" s="126"/>
      <c r="AC16" s="126"/>
      <c r="AD16" s="126"/>
      <c r="AE16" s="208"/>
      <c r="AF16" s="208"/>
      <c r="AG16" s="208"/>
      <c r="AH16" s="208"/>
      <c r="AI16" s="208"/>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row>
    <row r="17" spans="1:60" customFormat="1" x14ac:dyDescent="0.35">
      <c r="B17" s="125"/>
      <c r="C17" s="127"/>
      <c r="D17" s="127"/>
      <c r="E17" s="64"/>
      <c r="F17" s="64"/>
      <c r="G17" s="64"/>
      <c r="H17" s="64"/>
      <c r="I17" s="64"/>
      <c r="J17" s="64"/>
      <c r="K17" s="64"/>
      <c r="L17" s="64"/>
      <c r="M17" s="64"/>
      <c r="N17" s="64"/>
      <c r="O17" s="64"/>
      <c r="P17" s="64"/>
      <c r="Q17" s="125"/>
      <c r="R17" s="125"/>
      <c r="S17" s="125"/>
      <c r="T17" s="125"/>
      <c r="U17" s="125"/>
      <c r="V17" s="125"/>
      <c r="W17" s="125"/>
      <c r="X17" s="93"/>
      <c r="Y17" s="93"/>
      <c r="Z17" s="93"/>
      <c r="AA17" s="93"/>
      <c r="AB17" s="93"/>
      <c r="AC17" s="93"/>
      <c r="AD17" s="93"/>
      <c r="AE17" s="206"/>
      <c r="AF17" s="206"/>
      <c r="AG17" s="206"/>
      <c r="AH17" s="206"/>
      <c r="AI17" s="206"/>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row>
    <row r="18" spans="1:60" customFormat="1" x14ac:dyDescent="0.35">
      <c r="A18" s="99" t="s">
        <v>82</v>
      </c>
      <c r="B18" s="125"/>
      <c r="C18" s="127"/>
      <c r="D18" s="127"/>
      <c r="E18" s="64"/>
      <c r="F18" s="64"/>
      <c r="G18" s="64"/>
      <c r="H18" s="64"/>
      <c r="I18" s="64"/>
      <c r="J18" s="64"/>
      <c r="K18" s="64"/>
      <c r="L18" s="64"/>
      <c r="M18" s="64"/>
      <c r="N18" s="64"/>
      <c r="O18" s="64"/>
      <c r="P18" s="64"/>
      <c r="Q18" s="125"/>
      <c r="R18" s="125"/>
      <c r="S18" s="125"/>
      <c r="T18" s="125"/>
      <c r="U18" s="125"/>
      <c r="V18" s="125"/>
      <c r="W18" s="125"/>
      <c r="X18" s="93"/>
      <c r="Y18" s="93"/>
      <c r="Z18" s="93"/>
      <c r="AA18" s="93"/>
      <c r="AB18" s="93"/>
      <c r="AC18" s="93"/>
      <c r="AD18" s="93"/>
      <c r="AE18" s="206"/>
      <c r="AF18" s="206"/>
      <c r="AG18" s="206"/>
      <c r="AH18" s="206"/>
      <c r="AI18" s="206"/>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row>
    <row r="19" spans="1:60" customFormat="1" x14ac:dyDescent="0.35">
      <c r="B19" s="125"/>
      <c r="C19" s="127"/>
      <c r="D19" s="127"/>
      <c r="E19" s="64"/>
      <c r="F19" s="64"/>
      <c r="G19" s="64"/>
      <c r="H19" s="64"/>
      <c r="I19" s="64"/>
      <c r="J19" s="64"/>
      <c r="K19" s="64"/>
      <c r="L19" s="64"/>
      <c r="M19" s="64"/>
      <c r="N19" s="64"/>
      <c r="O19" s="64"/>
      <c r="P19" s="64"/>
      <c r="Q19" s="125"/>
      <c r="R19" s="125"/>
      <c r="S19" s="125"/>
      <c r="T19" s="125"/>
      <c r="U19" s="125"/>
      <c r="V19" s="125"/>
      <c r="W19" s="125"/>
      <c r="X19" s="93"/>
      <c r="Y19" s="93"/>
      <c r="Z19" s="93"/>
      <c r="AA19" s="93"/>
      <c r="AB19" s="93"/>
      <c r="AC19" s="93"/>
      <c r="AD19" s="93"/>
      <c r="AE19" s="206"/>
      <c r="AF19" s="206"/>
      <c r="AG19" s="206"/>
      <c r="AH19" s="206"/>
      <c r="AI19" s="206"/>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row>
    <row r="20" spans="1:60" customFormat="1" x14ac:dyDescent="0.35">
      <c r="A20" s="100" t="s">
        <v>137</v>
      </c>
      <c r="B20" s="125"/>
      <c r="C20" s="77">
        <v>64485446</v>
      </c>
      <c r="D20" s="77">
        <v>66560267.547000006</v>
      </c>
      <c r="E20" s="64">
        <v>65896251</v>
      </c>
      <c r="F20" s="64">
        <v>77193391</v>
      </c>
      <c r="G20" s="64">
        <v>83776949</v>
      </c>
      <c r="H20" s="64">
        <v>84180778</v>
      </c>
      <c r="I20" s="64">
        <v>91071113</v>
      </c>
      <c r="J20" s="64">
        <v>104626773</v>
      </c>
      <c r="K20" s="64">
        <v>1271633</v>
      </c>
      <c r="L20" s="64">
        <v>47796</v>
      </c>
      <c r="M20" s="64">
        <v>3215461</v>
      </c>
      <c r="N20" s="64">
        <v>4245320</v>
      </c>
      <c r="O20" s="64">
        <v>1655857</v>
      </c>
      <c r="P20" s="64">
        <v>1659394</v>
      </c>
      <c r="Q20" s="64">
        <v>1617630</v>
      </c>
      <c r="R20" s="64">
        <v>1782282.9639999999</v>
      </c>
      <c r="S20" s="104">
        <v>3297128.9980000001</v>
      </c>
      <c r="T20" s="64">
        <v>1454093</v>
      </c>
      <c r="U20" s="64">
        <v>1697467.5260000001</v>
      </c>
      <c r="V20" s="64">
        <v>883736.60400000005</v>
      </c>
      <c r="W20" s="64">
        <v>630149</v>
      </c>
      <c r="X20" s="93">
        <v>884435</v>
      </c>
      <c r="Y20" s="93">
        <v>1386412</v>
      </c>
      <c r="Z20" s="93">
        <v>547020</v>
      </c>
      <c r="AA20" s="93">
        <v>1694894</v>
      </c>
      <c r="AB20" s="93">
        <v>2478173.5485500004</v>
      </c>
      <c r="AC20" s="93">
        <v>4317608.1767499996</v>
      </c>
      <c r="AD20" s="93">
        <v>5830812.5164999999</v>
      </c>
      <c r="AE20" s="206">
        <v>1282158.8423499998</v>
      </c>
      <c r="AF20" s="209">
        <v>1440319.75425</v>
      </c>
      <c r="AG20" s="209">
        <v>2038420.29005</v>
      </c>
      <c r="AH20" s="209">
        <v>2100086.89824</v>
      </c>
      <c r="AI20" s="209">
        <v>2420917.6310000001</v>
      </c>
      <c r="AJ20" s="132">
        <v>1282158.8423499998</v>
      </c>
      <c r="AK20" s="132">
        <v>1440319.75425</v>
      </c>
      <c r="AL20" s="132">
        <v>2038420.29005</v>
      </c>
      <c r="AM20" s="132">
        <v>2100086.89824</v>
      </c>
      <c r="AN20" s="132">
        <v>2420917.6310000001</v>
      </c>
      <c r="AO20" s="132">
        <v>2777165.895</v>
      </c>
      <c r="AP20" s="132">
        <v>2811048.0789999999</v>
      </c>
      <c r="AQ20" s="132">
        <v>3107455.25</v>
      </c>
      <c r="AR20" s="132">
        <v>3555629.844</v>
      </c>
      <c r="AS20" s="132">
        <v>3741984.0520000001</v>
      </c>
      <c r="AT20" s="132">
        <v>157881.01199999999</v>
      </c>
      <c r="AU20" s="132">
        <v>94774.854999999996</v>
      </c>
      <c r="AV20" s="132">
        <v>152257.856</v>
      </c>
      <c r="AW20" s="132">
        <v>79001.679999999993</v>
      </c>
      <c r="AX20" s="132">
        <v>45817.521999999997</v>
      </c>
      <c r="AY20" s="132">
        <v>17883.84</v>
      </c>
      <c r="AZ20" s="132">
        <v>33137.148999999998</v>
      </c>
      <c r="BA20" s="132">
        <v>33119.659</v>
      </c>
      <c r="BB20" s="132">
        <v>627016.99199999997</v>
      </c>
      <c r="BC20" s="132">
        <v>661709.51</v>
      </c>
      <c r="BD20" s="132">
        <v>863895.55099999998</v>
      </c>
      <c r="BE20" s="132">
        <v>884335.11</v>
      </c>
      <c r="BF20" s="132">
        <v>452053.24800000002</v>
      </c>
      <c r="BG20" s="132">
        <v>560540.13899999997</v>
      </c>
      <c r="BH20" s="132">
        <v>133853.63</v>
      </c>
    </row>
    <row r="21" spans="1:60" customFormat="1" x14ac:dyDescent="0.35">
      <c r="A21" s="100" t="s">
        <v>83</v>
      </c>
      <c r="B21" s="125"/>
      <c r="C21" s="77">
        <v>567734</v>
      </c>
      <c r="D21" s="77">
        <v>2709040.611</v>
      </c>
      <c r="E21" s="64">
        <v>2526680</v>
      </c>
      <c r="F21" s="64">
        <v>3198518</v>
      </c>
      <c r="G21" s="64">
        <v>3032621</v>
      </c>
      <c r="H21" s="64">
        <v>2936811</v>
      </c>
      <c r="I21" s="64">
        <v>2855905</v>
      </c>
      <c r="J21" s="64">
        <v>2744014</v>
      </c>
      <c r="K21" s="64">
        <v>2661225</v>
      </c>
      <c r="L21" s="64">
        <v>2651220</v>
      </c>
      <c r="M21" s="64">
        <v>2535773</v>
      </c>
      <c r="N21" s="64">
        <v>2249722</v>
      </c>
      <c r="O21" s="64">
        <v>2138664</v>
      </c>
      <c r="P21" s="64">
        <v>2025691</v>
      </c>
      <c r="Q21" s="64">
        <v>1945085</v>
      </c>
      <c r="R21" s="64">
        <v>1857321.879</v>
      </c>
      <c r="S21" s="104">
        <v>1764463</v>
      </c>
      <c r="T21" s="64">
        <v>1671721</v>
      </c>
      <c r="U21" s="64">
        <v>1578395.7549999999</v>
      </c>
      <c r="V21" s="64">
        <v>1473463.6740000001</v>
      </c>
      <c r="W21" s="64">
        <v>1375724</v>
      </c>
      <c r="X21" s="93">
        <v>1277601</v>
      </c>
      <c r="Y21" s="93">
        <v>1178566</v>
      </c>
      <c r="Z21" s="93">
        <v>417967</v>
      </c>
      <c r="AA21" s="93">
        <v>309700</v>
      </c>
      <c r="AB21" s="93">
        <v>196990.15900000001</v>
      </c>
      <c r="AC21" s="93">
        <v>84022.138000000006</v>
      </c>
      <c r="AD21" s="93">
        <v>0</v>
      </c>
      <c r="AE21" s="206">
        <v>0</v>
      </c>
      <c r="AF21" s="209">
        <v>0</v>
      </c>
      <c r="AG21" s="209">
        <v>0</v>
      </c>
      <c r="AH21" s="209">
        <v>2.9999999999999997E-4</v>
      </c>
      <c r="AI21" s="209">
        <v>629648.49699999997</v>
      </c>
      <c r="AJ21" s="132">
        <v>0</v>
      </c>
      <c r="AK21" s="132">
        <v>0</v>
      </c>
      <c r="AL21" s="132">
        <v>0</v>
      </c>
      <c r="AM21" s="132">
        <v>2.9999999999999997E-4</v>
      </c>
      <c r="AN21" s="132">
        <v>629648.49699999997</v>
      </c>
      <c r="AO21" s="132">
        <v>585005.7252000001</v>
      </c>
      <c r="AP21" s="132">
        <v>589702.82935000001</v>
      </c>
      <c r="AQ21" s="132">
        <v>187472.57305000001</v>
      </c>
      <c r="AR21" s="132">
        <v>196215.71159999998</v>
      </c>
      <c r="AS21" s="132">
        <v>183946.63200000001</v>
      </c>
      <c r="AT21" s="132">
        <v>2884064.6551999999</v>
      </c>
      <c r="AU21" s="132">
        <v>3054774.7480000001</v>
      </c>
      <c r="AV21" s="132">
        <v>3115511.1697</v>
      </c>
      <c r="AW21" s="132">
        <v>3196563.2895</v>
      </c>
      <c r="AX21" s="132">
        <v>2491465.338</v>
      </c>
      <c r="AY21" s="132">
        <v>3415989.37788</v>
      </c>
      <c r="AZ21" s="132">
        <v>2627611.9939099997</v>
      </c>
      <c r="BA21" s="132">
        <v>2895840.4424999999</v>
      </c>
      <c r="BB21" s="132">
        <v>2368764.8331999998</v>
      </c>
      <c r="BC21" s="132">
        <v>2463981.7556500002</v>
      </c>
      <c r="BD21" s="132">
        <v>4644342.1080200002</v>
      </c>
      <c r="BE21" s="132">
        <v>3591851.2416399997</v>
      </c>
      <c r="BF21" s="132">
        <v>330064321.33517998</v>
      </c>
      <c r="BG21" s="132">
        <v>321852660.33487999</v>
      </c>
      <c r="BH21" s="132">
        <v>334919944.22756004</v>
      </c>
    </row>
    <row r="22" spans="1:60" customFormat="1" x14ac:dyDescent="0.35">
      <c r="A22" s="100" t="s">
        <v>139</v>
      </c>
      <c r="B22" s="125"/>
      <c r="C22" s="77"/>
      <c r="D22" s="77"/>
      <c r="E22" s="64"/>
      <c r="F22" s="64"/>
      <c r="G22" s="64"/>
      <c r="H22" s="64"/>
      <c r="I22" s="64"/>
      <c r="J22" s="64"/>
      <c r="K22" s="64">
        <v>79152446</v>
      </c>
      <c r="L22" s="64">
        <v>111830983</v>
      </c>
      <c r="M22" s="64">
        <v>129430590</v>
      </c>
      <c r="N22" s="64">
        <v>150592566</v>
      </c>
      <c r="O22" s="64">
        <v>97603014</v>
      </c>
      <c r="P22" s="64">
        <v>116580306</v>
      </c>
      <c r="Q22" s="64">
        <v>132752332</v>
      </c>
      <c r="R22" s="64">
        <v>136624387.3865</v>
      </c>
      <c r="S22" s="104">
        <v>142175556</v>
      </c>
      <c r="T22" s="64">
        <v>122625483</v>
      </c>
      <c r="U22" s="64">
        <v>135954740.22150001</v>
      </c>
      <c r="V22" s="64">
        <v>132630909</v>
      </c>
      <c r="W22" s="64">
        <v>166726532</v>
      </c>
      <c r="X22" s="93">
        <v>164944745</v>
      </c>
      <c r="Y22" s="93">
        <v>174204387</v>
      </c>
      <c r="Z22" s="93">
        <v>148940313</v>
      </c>
      <c r="AA22" s="93">
        <v>159146734</v>
      </c>
      <c r="AB22" s="93">
        <v>170295013.993</v>
      </c>
      <c r="AC22" s="93">
        <v>233308548.80899999</v>
      </c>
      <c r="AD22" s="93">
        <v>241073878.75999999</v>
      </c>
      <c r="AE22" s="206">
        <v>254891665.73100001</v>
      </c>
      <c r="AF22" s="209">
        <v>268197023.847</v>
      </c>
      <c r="AG22" s="209">
        <v>273419982.19800001</v>
      </c>
      <c r="AH22" s="209">
        <v>287007610.04067999</v>
      </c>
      <c r="AI22" s="209">
        <v>262676658.92348</v>
      </c>
      <c r="AJ22" s="132">
        <v>245032011.0578692</v>
      </c>
      <c r="AK22" s="132">
        <v>255949158.52551621</v>
      </c>
      <c r="AL22" s="132">
        <v>261989242.26331574</v>
      </c>
      <c r="AM22" s="132">
        <v>277197800.17801338</v>
      </c>
      <c r="AN22" s="132">
        <v>259916913</v>
      </c>
      <c r="AO22" s="132">
        <v>248622417.86928001</v>
      </c>
      <c r="AP22" s="132">
        <v>259859311.92041001</v>
      </c>
      <c r="AQ22" s="132">
        <v>273319285.89646</v>
      </c>
      <c r="AR22" s="132">
        <v>311105102.39320004</v>
      </c>
      <c r="AS22" s="132">
        <v>327392506.94779998</v>
      </c>
      <c r="AT22" s="132">
        <v>360578603.47469997</v>
      </c>
      <c r="AU22" s="132">
        <v>279845062.24756002</v>
      </c>
      <c r="AV22" s="132">
        <v>322574476.02136004</v>
      </c>
      <c r="AW22" s="132">
        <v>339241770.67082</v>
      </c>
      <c r="AX22" s="132">
        <v>347765733.19907999</v>
      </c>
      <c r="AY22" s="132">
        <v>320393188.04760003</v>
      </c>
      <c r="AZ22" s="132">
        <v>333379461.49241006</v>
      </c>
      <c r="BA22" s="132">
        <v>324016878.50819999</v>
      </c>
      <c r="BB22" s="132">
        <v>302839526.83443999</v>
      </c>
      <c r="BC22" s="132">
        <v>306086274.70967001</v>
      </c>
      <c r="BD22" s="132">
        <v>320540664.34991997</v>
      </c>
      <c r="BE22" s="132">
        <v>319590605.12731999</v>
      </c>
      <c r="BF22" s="132">
        <v>3456657.1238000002</v>
      </c>
      <c r="BG22" s="132">
        <v>3700943.6322200005</v>
      </c>
      <c r="BH22" s="132">
        <v>3692073.1738100001</v>
      </c>
    </row>
    <row r="23" spans="1:60" customFormat="1" x14ac:dyDescent="0.35">
      <c r="A23" s="100" t="s">
        <v>84</v>
      </c>
      <c r="B23" s="125"/>
      <c r="C23" s="77">
        <v>1533252</v>
      </c>
      <c r="D23" s="77">
        <v>593695.02000001073</v>
      </c>
      <c r="E23" s="64">
        <v>501532</v>
      </c>
      <c r="F23" s="64">
        <v>576620</v>
      </c>
      <c r="G23" s="64">
        <v>488985</v>
      </c>
      <c r="H23" s="64">
        <v>775700</v>
      </c>
      <c r="I23" s="64">
        <v>331301</v>
      </c>
      <c r="J23" s="64">
        <v>0</v>
      </c>
      <c r="K23" s="64">
        <v>983320</v>
      </c>
      <c r="L23" s="64">
        <v>1129206</v>
      </c>
      <c r="M23" s="64">
        <v>3933179</v>
      </c>
      <c r="N23" s="64">
        <v>5310308</v>
      </c>
      <c r="O23" s="64">
        <v>6316982</v>
      </c>
      <c r="P23" s="64">
        <v>4053000</v>
      </c>
      <c r="Q23" s="64"/>
      <c r="R23" s="64">
        <v>0</v>
      </c>
      <c r="S23" s="104">
        <v>0</v>
      </c>
      <c r="T23" s="64"/>
      <c r="U23" s="64">
        <v>0</v>
      </c>
      <c r="V23" s="64"/>
      <c r="W23" s="64">
        <v>616357</v>
      </c>
      <c r="X23" s="93">
        <v>4777519</v>
      </c>
      <c r="Y23" s="93">
        <v>7821564</v>
      </c>
      <c r="Z23" s="93">
        <v>8487579</v>
      </c>
      <c r="AA23" s="93">
        <v>12121566</v>
      </c>
      <c r="AB23" s="93">
        <v>13306238.49</v>
      </c>
      <c r="AC23" s="93">
        <v>14437720.354</v>
      </c>
      <c r="AD23" s="93">
        <v>15144108.588</v>
      </c>
      <c r="AE23" s="206">
        <v>13916443.968</v>
      </c>
      <c r="AF23" s="209">
        <v>18762063.629999999</v>
      </c>
      <c r="AG23" s="209">
        <v>28163653.929000001</v>
      </c>
      <c r="AH23" s="209">
        <v>30220684.633000001</v>
      </c>
      <c r="AI23" s="209">
        <v>30598722.265000001</v>
      </c>
      <c r="AJ23" s="132">
        <v>13916443.968</v>
      </c>
      <c r="AK23" s="132">
        <v>18762063.629999999</v>
      </c>
      <c r="AL23" s="132">
        <v>28163653.929000001</v>
      </c>
      <c r="AM23" s="132">
        <v>30220684.633000031</v>
      </c>
      <c r="AN23" s="132">
        <v>30598722.265000001</v>
      </c>
      <c r="AO23" s="132">
        <v>31589403.41</v>
      </c>
      <c r="AP23" s="132">
        <v>31630887.703000002</v>
      </c>
      <c r="AQ23" s="132">
        <v>32750007.566</v>
      </c>
      <c r="AR23" s="132">
        <v>5459349.9630000005</v>
      </c>
      <c r="AS23" s="132">
        <v>5890413.5729999999</v>
      </c>
      <c r="AT23" s="132">
        <v>6171520.9720000001</v>
      </c>
      <c r="AU23" s="132">
        <v>6634277.5369999995</v>
      </c>
      <c r="AV23" s="132">
        <v>12627839.515000001</v>
      </c>
      <c r="AW23" s="132">
        <v>13526055.682</v>
      </c>
      <c r="AX23" s="132">
        <v>14461316.551999999</v>
      </c>
      <c r="AY23" s="132">
        <v>15094632.711999999</v>
      </c>
      <c r="AZ23" s="132">
        <v>15525376.914999999</v>
      </c>
      <c r="BA23" s="132">
        <v>15948663.392999999</v>
      </c>
      <c r="BB23" s="132">
        <v>16214444.579000002</v>
      </c>
      <c r="BC23" s="132">
        <v>16906462.973999999</v>
      </c>
      <c r="BD23" s="132">
        <v>16811830.866</v>
      </c>
      <c r="BE23" s="132">
        <v>17459885.232000001</v>
      </c>
      <c r="BF23" s="132">
        <v>17921813.062000003</v>
      </c>
      <c r="BG23" s="132">
        <v>18021574.767999999</v>
      </c>
      <c r="BH23" s="132">
        <v>18827406.338</v>
      </c>
    </row>
    <row r="24" spans="1:60" customFormat="1" x14ac:dyDescent="0.35">
      <c r="A24" s="100" t="s">
        <v>85</v>
      </c>
      <c r="B24" s="125"/>
      <c r="C24" s="77">
        <v>17559161</v>
      </c>
      <c r="D24" s="77">
        <v>17414427.585000001</v>
      </c>
      <c r="E24" s="64">
        <v>18148018</v>
      </c>
      <c r="F24" s="64">
        <v>18727176</v>
      </c>
      <c r="G24" s="64">
        <v>20531798</v>
      </c>
      <c r="H24" s="64">
        <v>22388257</v>
      </c>
      <c r="I24" s="64">
        <v>21402418</v>
      </c>
      <c r="J24" s="64">
        <v>22437531</v>
      </c>
      <c r="K24" s="64">
        <v>23470147</v>
      </c>
      <c r="L24" s="64">
        <v>23531032</v>
      </c>
      <c r="M24" s="64">
        <v>25002335</v>
      </c>
      <c r="N24" s="64">
        <v>26568438</v>
      </c>
      <c r="O24" s="64">
        <v>24743954</v>
      </c>
      <c r="P24" s="64">
        <v>26933359</v>
      </c>
      <c r="Q24" s="64">
        <v>34030196</v>
      </c>
      <c r="R24" s="64">
        <v>34267812.822999999</v>
      </c>
      <c r="S24" s="104">
        <v>34968664</v>
      </c>
      <c r="T24" s="64">
        <v>36560779</v>
      </c>
      <c r="U24" s="64">
        <v>38179952.060000002</v>
      </c>
      <c r="V24" s="64">
        <v>37008161.824000001</v>
      </c>
      <c r="W24" s="64">
        <v>35175023</v>
      </c>
      <c r="X24" s="93">
        <v>38950378</v>
      </c>
      <c r="Y24" s="93">
        <v>40694038</v>
      </c>
      <c r="Z24" s="93">
        <v>40905194</v>
      </c>
      <c r="AA24" s="93">
        <v>42631749</v>
      </c>
      <c r="AB24" s="93">
        <v>42937992.167000003</v>
      </c>
      <c r="AC24" s="93">
        <v>42989744.888999999</v>
      </c>
      <c r="AD24" s="93">
        <v>44979080.942000002</v>
      </c>
      <c r="AE24" s="206">
        <v>44346879.116999999</v>
      </c>
      <c r="AF24" s="209">
        <v>45485527.272</v>
      </c>
      <c r="AG24" s="209">
        <v>43229793.618000001</v>
      </c>
      <c r="AH24" s="209">
        <v>42001618.906000003</v>
      </c>
      <c r="AI24" s="209">
        <v>37040393.215000004</v>
      </c>
      <c r="AJ24" s="132">
        <v>44346879.116999999</v>
      </c>
      <c r="AK24" s="132">
        <v>45485527.272</v>
      </c>
      <c r="AL24" s="132">
        <v>43229793.618000001</v>
      </c>
      <c r="AM24" s="132">
        <v>42001618.906000003</v>
      </c>
      <c r="AN24" s="132">
        <v>31560051</v>
      </c>
      <c r="AO24" s="132">
        <v>36736732.689000003</v>
      </c>
      <c r="AP24" s="132">
        <v>29798677.517000001</v>
      </c>
      <c r="AQ24" s="132">
        <v>29214314.048999999</v>
      </c>
      <c r="AR24" s="132">
        <v>29345032.471000001</v>
      </c>
      <c r="AS24" s="132">
        <v>27505219.284000002</v>
      </c>
      <c r="AT24" s="132">
        <v>29784699.296999998</v>
      </c>
      <c r="AU24" s="132">
        <v>25855538.177000001</v>
      </c>
      <c r="AV24" s="132">
        <v>22015203.028000001</v>
      </c>
      <c r="AW24" s="132">
        <v>20333055.079999998</v>
      </c>
      <c r="AX24" s="132">
        <v>20271424.780999999</v>
      </c>
      <c r="AY24" s="132">
        <v>20449364.945999999</v>
      </c>
      <c r="AZ24" s="132">
        <v>20687657.835000001</v>
      </c>
      <c r="BA24" s="132">
        <v>20582935.107000001</v>
      </c>
      <c r="BB24" s="132">
        <v>18364747.036000002</v>
      </c>
      <c r="BC24" s="132">
        <v>18978710.976999998</v>
      </c>
      <c r="BD24" s="132">
        <v>20499009.920000002</v>
      </c>
      <c r="BE24" s="132">
        <v>20185791.828000002</v>
      </c>
      <c r="BF24" s="132">
        <v>19876344.296999998</v>
      </c>
      <c r="BG24" s="132">
        <v>19947634.334999997</v>
      </c>
      <c r="BH24" s="132">
        <v>18025059.761</v>
      </c>
    </row>
    <row r="25" spans="1:60" customFormat="1" x14ac:dyDescent="0.35">
      <c r="A25" s="100" t="s">
        <v>86</v>
      </c>
      <c r="B25" s="125"/>
      <c r="C25" s="77">
        <v>2534587</v>
      </c>
      <c r="D25" s="77">
        <v>2447230.3040000005</v>
      </c>
      <c r="E25" s="64">
        <v>2302532</v>
      </c>
      <c r="F25" s="64">
        <v>2187443</v>
      </c>
      <c r="G25" s="64">
        <v>2074590</v>
      </c>
      <c r="H25" s="64">
        <v>1962990</v>
      </c>
      <c r="I25" s="64">
        <v>1853507</v>
      </c>
      <c r="J25" s="64">
        <v>1737708</v>
      </c>
      <c r="K25" s="64">
        <v>1625280</v>
      </c>
      <c r="L25" s="64">
        <v>1518143</v>
      </c>
      <c r="M25" s="64">
        <v>1410443</v>
      </c>
      <c r="N25" s="64">
        <v>1299484</v>
      </c>
      <c r="O25" s="64">
        <v>1207649</v>
      </c>
      <c r="P25" s="64">
        <v>1106513</v>
      </c>
      <c r="Q25" s="64">
        <v>1043534</v>
      </c>
      <c r="R25" s="64">
        <v>940791.36927999998</v>
      </c>
      <c r="S25" s="104">
        <v>869025</v>
      </c>
      <c r="T25" s="64">
        <v>796315</v>
      </c>
      <c r="U25" s="64">
        <v>690910.36600000004</v>
      </c>
      <c r="V25" s="64">
        <v>596944.44555999991</v>
      </c>
      <c r="W25" s="64">
        <v>539895</v>
      </c>
      <c r="X25" s="93">
        <v>448559</v>
      </c>
      <c r="Y25" s="93">
        <v>374617</v>
      </c>
      <c r="Z25" s="93">
        <v>339087</v>
      </c>
      <c r="AA25" s="93">
        <v>313093</v>
      </c>
      <c r="AB25" s="93">
        <v>319594.87287000002</v>
      </c>
      <c r="AC25" s="93">
        <v>418460.92110000004</v>
      </c>
      <c r="AD25" s="93">
        <v>378096.79350000003</v>
      </c>
      <c r="AE25" s="206">
        <v>362235.19900000002</v>
      </c>
      <c r="AF25" s="209">
        <v>346180.424</v>
      </c>
      <c r="AG25" s="209">
        <v>346083.00300000003</v>
      </c>
      <c r="AH25" s="209">
        <v>358998.69900000002</v>
      </c>
      <c r="AI25" s="209">
        <v>338745.22600000002</v>
      </c>
      <c r="AJ25" s="132">
        <v>362235.19900000002</v>
      </c>
      <c r="AK25" s="132">
        <v>346180.424</v>
      </c>
      <c r="AL25" s="132">
        <v>346083.00300000003</v>
      </c>
      <c r="AM25" s="132">
        <v>358998.69900000002</v>
      </c>
      <c r="AN25" s="132">
        <v>338745.22600000002</v>
      </c>
      <c r="AO25" s="132">
        <v>317448.37300000002</v>
      </c>
      <c r="AP25" s="132">
        <v>296151.522</v>
      </c>
      <c r="AQ25" s="132">
        <v>328206.17700000003</v>
      </c>
      <c r="AR25" s="132">
        <v>548154.777</v>
      </c>
      <c r="AS25" s="132">
        <v>527027.14500000002</v>
      </c>
      <c r="AT25" s="132">
        <v>609048.38399999996</v>
      </c>
      <c r="AU25" s="132">
        <v>648598.27899999998</v>
      </c>
      <c r="AV25" s="132">
        <v>684934.42099999997</v>
      </c>
      <c r="AW25" s="132">
        <v>669356.88500000001</v>
      </c>
      <c r="AX25" s="132">
        <v>723134.30200000003</v>
      </c>
      <c r="AY25" s="132">
        <v>742953.62699999998</v>
      </c>
      <c r="AZ25" s="132">
        <v>780223.06299999997</v>
      </c>
      <c r="BA25" s="132">
        <v>774468.85400000005</v>
      </c>
      <c r="BB25" s="132">
        <v>839626.04999999993</v>
      </c>
      <c r="BC25" s="132">
        <v>829303.90999999992</v>
      </c>
      <c r="BD25" s="132">
        <v>799147.35699999996</v>
      </c>
      <c r="BE25" s="132">
        <v>799591.55527999997</v>
      </c>
      <c r="BF25" s="132">
        <v>772872.57644000009</v>
      </c>
      <c r="BG25" s="132">
        <v>812956.85872000002</v>
      </c>
      <c r="BH25" s="132">
        <v>794951.19927999994</v>
      </c>
    </row>
    <row r="26" spans="1:60" customFormat="1" x14ac:dyDescent="0.35">
      <c r="A26" s="100" t="s">
        <v>87</v>
      </c>
      <c r="B26" s="125"/>
      <c r="C26" s="77">
        <v>3070076</v>
      </c>
      <c r="D26" s="77">
        <v>2907825.7289999998</v>
      </c>
      <c r="E26" s="64">
        <v>2745575</v>
      </c>
      <c r="F26" s="64">
        <v>2583325</v>
      </c>
      <c r="G26" s="64">
        <v>2163526</v>
      </c>
      <c r="H26" s="64">
        <v>2029202</v>
      </c>
      <c r="I26" s="64">
        <v>1894878</v>
      </c>
      <c r="J26" s="64">
        <v>1760554</v>
      </c>
      <c r="K26" s="64">
        <v>857900</v>
      </c>
      <c r="L26" s="64">
        <v>793424</v>
      </c>
      <c r="M26" s="64">
        <v>148670</v>
      </c>
      <c r="N26" s="64">
        <v>148670</v>
      </c>
      <c r="O26" s="64">
        <v>0</v>
      </c>
      <c r="P26" s="64">
        <v>0</v>
      </c>
      <c r="Q26" s="64"/>
      <c r="R26" s="64">
        <v>0</v>
      </c>
      <c r="S26" s="104"/>
      <c r="T26" s="64"/>
      <c r="U26" s="64">
        <v>0</v>
      </c>
      <c r="V26" s="64">
        <v>0</v>
      </c>
      <c r="W26" s="64">
        <v>0</v>
      </c>
      <c r="X26" s="64">
        <v>0</v>
      </c>
      <c r="Y26" s="64">
        <v>0</v>
      </c>
      <c r="Z26" s="64">
        <v>0</v>
      </c>
      <c r="AA26" s="64">
        <v>0</v>
      </c>
      <c r="AB26" s="64">
        <v>0</v>
      </c>
      <c r="AC26" s="64">
        <v>0</v>
      </c>
      <c r="AD26" s="64">
        <v>0</v>
      </c>
      <c r="AE26" s="64">
        <v>0</v>
      </c>
      <c r="AF26" s="64">
        <v>0</v>
      </c>
      <c r="AG26" s="64">
        <v>0</v>
      </c>
      <c r="AH26" s="64">
        <v>0</v>
      </c>
      <c r="AI26" s="64">
        <v>0</v>
      </c>
      <c r="AJ26" s="64">
        <v>0</v>
      </c>
      <c r="AK26" s="64">
        <v>0</v>
      </c>
      <c r="AL26" s="64">
        <v>0</v>
      </c>
      <c r="AM26" s="64">
        <v>0</v>
      </c>
      <c r="AN26" s="64">
        <v>0</v>
      </c>
      <c r="AO26" s="64">
        <v>0</v>
      </c>
      <c r="AP26" s="64">
        <v>0</v>
      </c>
      <c r="AQ26" s="64">
        <v>0</v>
      </c>
      <c r="AR26" s="133">
        <v>279685.83299999998</v>
      </c>
      <c r="AS26" s="133">
        <v>279685.83299999998</v>
      </c>
      <c r="AT26" s="133">
        <v>279685.83299999998</v>
      </c>
      <c r="AU26" s="133">
        <v>279685.83299999998</v>
      </c>
      <c r="AV26" s="133">
        <v>133885.83300000001</v>
      </c>
      <c r="AW26" s="133">
        <v>133885.83300000001</v>
      </c>
      <c r="AX26" s="133">
        <v>133885.83300000001</v>
      </c>
      <c r="AY26" s="133">
        <v>133885.83300000001</v>
      </c>
      <c r="AZ26" s="133">
        <v>65885.832999999999</v>
      </c>
      <c r="BA26" s="133">
        <v>65885.832999999999</v>
      </c>
      <c r="BB26" s="133">
        <v>65885.832999999999</v>
      </c>
      <c r="BC26" s="133">
        <v>65885.832999999999</v>
      </c>
      <c r="BD26" s="133">
        <v>0</v>
      </c>
      <c r="BE26" s="133">
        <v>0</v>
      </c>
      <c r="BF26" s="133">
        <v>0</v>
      </c>
      <c r="BG26" s="133">
        <v>0</v>
      </c>
      <c r="BH26" s="133">
        <v>0</v>
      </c>
    </row>
    <row r="27" spans="1:60" customFormat="1" x14ac:dyDescent="0.35">
      <c r="A27" s="100" t="s">
        <v>88</v>
      </c>
      <c r="B27" s="125"/>
      <c r="C27" s="77">
        <v>5321924</v>
      </c>
      <c r="D27" s="77">
        <v>3434810.584999999</v>
      </c>
      <c r="E27" s="64">
        <v>3211198</v>
      </c>
      <c r="F27" s="64">
        <v>2987869</v>
      </c>
      <c r="G27" s="64">
        <v>2836573</v>
      </c>
      <c r="H27" s="64">
        <v>2864013</v>
      </c>
      <c r="I27" s="64">
        <v>2705178</v>
      </c>
      <c r="J27" s="64">
        <v>2542825</v>
      </c>
      <c r="K27" s="64">
        <v>2425681</v>
      </c>
      <c r="L27" s="64">
        <v>1991480</v>
      </c>
      <c r="M27" s="64">
        <v>1815302</v>
      </c>
      <c r="N27" s="64">
        <v>1032343</v>
      </c>
      <c r="O27" s="64">
        <v>1066117</v>
      </c>
      <c r="P27" s="64">
        <v>991289</v>
      </c>
      <c r="Q27" s="64">
        <v>935490</v>
      </c>
      <c r="R27" s="64">
        <v>878707.58874000004</v>
      </c>
      <c r="S27" s="104">
        <v>970541</v>
      </c>
      <c r="T27" s="64">
        <v>1012965</v>
      </c>
      <c r="U27" s="64">
        <v>941882.09094000002</v>
      </c>
      <c r="V27" s="64">
        <v>1009268.41312</v>
      </c>
      <c r="W27" s="64">
        <v>973215</v>
      </c>
      <c r="X27" s="93">
        <v>769077</v>
      </c>
      <c r="Y27" s="93">
        <v>694640</v>
      </c>
      <c r="Z27" s="93">
        <v>646878</v>
      </c>
      <c r="AA27" s="93">
        <v>709253</v>
      </c>
      <c r="AB27" s="93">
        <v>748063.54496000009</v>
      </c>
      <c r="AC27" s="93">
        <v>714258.25</v>
      </c>
      <c r="AD27" s="93">
        <v>634489.45539999998</v>
      </c>
      <c r="AE27" s="206">
        <v>559629.80599999998</v>
      </c>
      <c r="AF27" s="209">
        <v>485567.92099999997</v>
      </c>
      <c r="AG27" s="209">
        <v>418250.58600000001</v>
      </c>
      <c r="AH27" s="209">
        <v>339405.886</v>
      </c>
      <c r="AI27" s="209">
        <v>302870.67883999995</v>
      </c>
      <c r="AJ27" s="132">
        <v>559629.80599999998</v>
      </c>
      <c r="AK27" s="132">
        <v>485567.92099999997</v>
      </c>
      <c r="AL27" s="132">
        <v>418250.58600000001</v>
      </c>
      <c r="AM27" s="132">
        <v>339405.886</v>
      </c>
      <c r="AN27" s="132">
        <v>302870.67884000001</v>
      </c>
      <c r="AO27" s="132">
        <v>337053.2328</v>
      </c>
      <c r="AP27" s="132">
        <v>310986.73381000001</v>
      </c>
      <c r="AQ27" s="132">
        <v>346413.47087000002</v>
      </c>
      <c r="AR27" s="132">
        <v>559766.04644000006</v>
      </c>
      <c r="AS27" s="132">
        <v>489906.64910000004</v>
      </c>
      <c r="AT27" s="132">
        <v>474466.45344000001</v>
      </c>
      <c r="AU27" s="132">
        <v>637762.19955999998</v>
      </c>
      <c r="AV27" s="132">
        <v>858317.29351999995</v>
      </c>
      <c r="AW27" s="132">
        <v>865445.88060000003</v>
      </c>
      <c r="AX27" s="132">
        <v>821033.54188000003</v>
      </c>
      <c r="AY27" s="132">
        <v>683786.71204000001</v>
      </c>
      <c r="AZ27" s="132">
        <v>797938.51496000006</v>
      </c>
      <c r="BA27" s="132">
        <v>783958.15304</v>
      </c>
      <c r="BB27" s="132">
        <v>669414.99341999996</v>
      </c>
      <c r="BC27" s="132">
        <v>581117.11146000004</v>
      </c>
      <c r="BD27" s="132">
        <v>635166.43953999993</v>
      </c>
      <c r="BE27" s="132">
        <v>707122.42124000005</v>
      </c>
      <c r="BF27" s="132">
        <v>728214.33044000005</v>
      </c>
      <c r="BG27" s="132">
        <v>692465.37662</v>
      </c>
      <c r="BH27" s="132">
        <v>592823.40544999996</v>
      </c>
    </row>
    <row r="28" spans="1:60" customFormat="1" x14ac:dyDescent="0.35">
      <c r="A28" s="100" t="s">
        <v>89</v>
      </c>
      <c r="B28" s="125"/>
      <c r="C28" s="64">
        <v>6879428</v>
      </c>
      <c r="D28" s="64">
        <v>6879428.3329999996</v>
      </c>
      <c r="E28" s="64">
        <v>6879428</v>
      </c>
      <c r="F28" s="64">
        <v>6879428</v>
      </c>
      <c r="G28" s="64">
        <v>0</v>
      </c>
      <c r="H28" s="64">
        <v>0</v>
      </c>
      <c r="I28" s="64">
        <v>0</v>
      </c>
      <c r="J28" s="64">
        <v>0</v>
      </c>
      <c r="K28" s="64">
        <v>0</v>
      </c>
      <c r="L28" s="64">
        <v>0</v>
      </c>
      <c r="M28" s="64">
        <v>0</v>
      </c>
      <c r="N28" s="64">
        <v>0</v>
      </c>
      <c r="O28" s="64">
        <v>0</v>
      </c>
      <c r="P28" s="64">
        <v>0</v>
      </c>
      <c r="Q28" s="64">
        <v>0</v>
      </c>
      <c r="R28" s="64">
        <v>0</v>
      </c>
      <c r="S28" s="64">
        <v>0</v>
      </c>
      <c r="T28" s="64">
        <v>0</v>
      </c>
      <c r="U28" s="64">
        <v>0</v>
      </c>
      <c r="V28" s="64">
        <v>0</v>
      </c>
      <c r="W28" s="64">
        <v>0</v>
      </c>
      <c r="X28" s="64">
        <v>0</v>
      </c>
      <c r="Y28" s="64">
        <v>0</v>
      </c>
      <c r="Z28" s="64">
        <v>0</v>
      </c>
      <c r="AA28" s="64">
        <v>0</v>
      </c>
      <c r="AB28" s="64">
        <v>0</v>
      </c>
      <c r="AC28" s="64">
        <v>0</v>
      </c>
      <c r="AD28" s="64">
        <v>0</v>
      </c>
      <c r="AE28" s="64">
        <v>0</v>
      </c>
      <c r="AF28" s="64">
        <v>0</v>
      </c>
      <c r="AG28" s="64">
        <v>0</v>
      </c>
      <c r="AH28" s="64">
        <v>0</v>
      </c>
      <c r="AI28" s="64">
        <v>0</v>
      </c>
      <c r="AJ28" s="64">
        <v>0</v>
      </c>
      <c r="AK28" s="64">
        <v>0</v>
      </c>
      <c r="AL28" s="64">
        <v>0</v>
      </c>
      <c r="AM28" s="64">
        <v>0</v>
      </c>
      <c r="AN28" s="64">
        <v>0</v>
      </c>
      <c r="AO28" s="64">
        <v>0</v>
      </c>
      <c r="AP28" s="64">
        <v>0</v>
      </c>
      <c r="AQ28" s="64">
        <v>0</v>
      </c>
      <c r="AR28" s="64">
        <v>0</v>
      </c>
      <c r="AS28" s="64">
        <v>0</v>
      </c>
      <c r="AT28" s="64">
        <v>0</v>
      </c>
      <c r="AU28" s="64">
        <v>0</v>
      </c>
      <c r="AV28" s="64">
        <v>0</v>
      </c>
      <c r="AW28" s="64">
        <v>0</v>
      </c>
      <c r="AX28" s="64">
        <v>0</v>
      </c>
      <c r="AY28" s="64">
        <v>0</v>
      </c>
      <c r="AZ28" s="64">
        <v>0</v>
      </c>
      <c r="BA28" s="64">
        <v>0</v>
      </c>
      <c r="BB28" s="64">
        <v>0</v>
      </c>
      <c r="BC28" s="64">
        <v>0</v>
      </c>
      <c r="BD28" s="64">
        <v>0</v>
      </c>
      <c r="BE28" s="64">
        <v>0</v>
      </c>
      <c r="BF28" s="64">
        <v>0</v>
      </c>
      <c r="BG28" s="64">
        <v>0</v>
      </c>
      <c r="BH28" s="64">
        <v>0</v>
      </c>
    </row>
    <row r="29" spans="1:60" customFormat="1" x14ac:dyDescent="0.35">
      <c r="A29" s="100" t="s">
        <v>90</v>
      </c>
      <c r="B29" s="125"/>
      <c r="C29" s="64">
        <v>5514086</v>
      </c>
      <c r="D29" s="64">
        <v>4820666.5370000005</v>
      </c>
      <c r="E29" s="64">
        <v>4401372</v>
      </c>
      <c r="F29" s="64">
        <v>3818112</v>
      </c>
      <c r="G29" s="64">
        <v>3753723</v>
      </c>
      <c r="H29" s="64">
        <v>4242148</v>
      </c>
      <c r="I29" s="64">
        <v>2999901</v>
      </c>
      <c r="J29" s="64">
        <v>4989171</v>
      </c>
      <c r="K29" s="64">
        <v>4337826</v>
      </c>
      <c r="L29" s="64">
        <v>4330385</v>
      </c>
      <c r="M29" s="64">
        <v>3535964</v>
      </c>
      <c r="N29" s="64">
        <v>3308873</v>
      </c>
      <c r="O29" s="64">
        <v>3467225</v>
      </c>
      <c r="P29" s="64">
        <v>4809427</v>
      </c>
      <c r="Q29" s="64">
        <v>5910506</v>
      </c>
      <c r="R29" s="64">
        <v>6979370.9079999998</v>
      </c>
      <c r="S29" s="104">
        <v>5825153.0369999995</v>
      </c>
      <c r="T29" s="64">
        <v>5758263</v>
      </c>
      <c r="U29" s="64">
        <v>6233490.7249999996</v>
      </c>
      <c r="V29" s="64">
        <v>7111564.3090000004</v>
      </c>
      <c r="W29" s="64">
        <v>8293521</v>
      </c>
      <c r="X29" s="93">
        <v>8858021</v>
      </c>
      <c r="Y29" s="93">
        <v>10326345</v>
      </c>
      <c r="Z29" s="93">
        <v>12226439</v>
      </c>
      <c r="AA29" s="93">
        <v>11841592</v>
      </c>
      <c r="AB29" s="93">
        <v>12511564.104</v>
      </c>
      <c r="AC29" s="93">
        <v>15141561.199999999</v>
      </c>
      <c r="AD29" s="93">
        <v>15440299.034</v>
      </c>
      <c r="AE29" s="206">
        <v>16865503.454</v>
      </c>
      <c r="AF29" s="209">
        <v>19656402.361000001</v>
      </c>
      <c r="AG29" s="209">
        <v>19669593.037</v>
      </c>
      <c r="AH29" s="209">
        <v>19448127.024999999</v>
      </c>
      <c r="AI29" s="209">
        <v>17932770.892999999</v>
      </c>
      <c r="AJ29" s="132">
        <v>20605267.599928007</v>
      </c>
      <c r="AK29" s="132">
        <v>24053791.098469969</v>
      </c>
      <c r="AL29" s="132">
        <v>24136306.111196414</v>
      </c>
      <c r="AM29" s="132">
        <v>22380122.995678209</v>
      </c>
      <c r="AN29" s="132">
        <v>22354719</v>
      </c>
      <c r="AO29" s="132">
        <v>25079657.447999999</v>
      </c>
      <c r="AP29" s="132">
        <v>26261279.013999999</v>
      </c>
      <c r="AQ29" s="132">
        <v>25116230.807999998</v>
      </c>
      <c r="AR29" s="132">
        <v>25035790.721000001</v>
      </c>
      <c r="AS29" s="132">
        <v>26163472.627799999</v>
      </c>
      <c r="AT29" s="132">
        <v>31530045.242839999</v>
      </c>
      <c r="AU29" s="132">
        <v>30356639.867479999</v>
      </c>
      <c r="AV29" s="132">
        <v>32291068.687040001</v>
      </c>
      <c r="AW29" s="132">
        <v>32905680.914900001</v>
      </c>
      <c r="AX29" s="132">
        <v>33328650.120360002</v>
      </c>
      <c r="AY29" s="132">
        <v>31491295.550319999</v>
      </c>
      <c r="AZ29" s="132">
        <v>31009972.164500002</v>
      </c>
      <c r="BA29" s="132">
        <v>31324587.667209994</v>
      </c>
      <c r="BB29" s="132">
        <v>33246562.128500003</v>
      </c>
      <c r="BC29" s="132">
        <v>33997432.79806</v>
      </c>
      <c r="BD29" s="132">
        <v>31659208.025259998</v>
      </c>
      <c r="BE29" s="132">
        <v>32454370.025959998</v>
      </c>
      <c r="BF29" s="132">
        <v>2863430.449</v>
      </c>
      <c r="BG29" s="132">
        <v>2733274.5189999999</v>
      </c>
      <c r="BH29" s="132">
        <v>2638388.4440000001</v>
      </c>
    </row>
    <row r="30" spans="1:60" customFormat="1" x14ac:dyDescent="0.35">
      <c r="A30" s="100" t="s">
        <v>171</v>
      </c>
      <c r="B30" s="125"/>
      <c r="C30" s="64"/>
      <c r="D30" s="64"/>
      <c r="E30" s="64"/>
      <c r="F30" s="64"/>
      <c r="G30" s="64"/>
      <c r="H30" s="64"/>
      <c r="I30" s="64"/>
      <c r="J30" s="64"/>
      <c r="K30" s="64"/>
      <c r="L30" s="64"/>
      <c r="M30" s="64"/>
      <c r="N30" s="64"/>
      <c r="O30" s="64"/>
      <c r="P30" s="64"/>
      <c r="Q30" s="64"/>
      <c r="R30" s="125"/>
      <c r="S30" s="104"/>
      <c r="T30" s="64"/>
      <c r="U30" s="64"/>
      <c r="V30" s="64"/>
      <c r="W30" s="64"/>
      <c r="X30" s="93"/>
      <c r="Y30" s="93"/>
      <c r="Z30" s="93"/>
      <c r="AA30" s="93"/>
      <c r="AB30" s="93">
        <v>4177524.969</v>
      </c>
      <c r="AC30" s="93">
        <v>4138867.426</v>
      </c>
      <c r="AD30" s="93">
        <v>4056199.7050000001</v>
      </c>
      <c r="AE30" s="206">
        <v>4017742.889</v>
      </c>
      <c r="AF30" s="209">
        <v>3926430.551</v>
      </c>
      <c r="AG30" s="209">
        <v>3889777.97</v>
      </c>
      <c r="AH30" s="209">
        <v>3797164.2080000001</v>
      </c>
      <c r="AI30" s="209">
        <v>3754821.946</v>
      </c>
      <c r="AJ30" s="132">
        <v>4017742.889</v>
      </c>
      <c r="AK30" s="132">
        <v>3926430.551</v>
      </c>
      <c r="AL30" s="132">
        <v>3889777.97</v>
      </c>
      <c r="AM30" s="132">
        <v>3797164.2080000001</v>
      </c>
      <c r="AN30" s="132">
        <v>3754823</v>
      </c>
      <c r="AO30" s="132">
        <v>3660951.3969999999</v>
      </c>
      <c r="AP30" s="132">
        <v>3650387.2089999998</v>
      </c>
      <c r="AQ30" s="132">
        <v>3554324.389</v>
      </c>
      <c r="AR30" s="132">
        <v>3617427.6120000002</v>
      </c>
      <c r="AS30" s="132">
        <v>3516943.5120000001</v>
      </c>
      <c r="AT30" s="132">
        <v>3665254.702</v>
      </c>
      <c r="AU30" s="132">
        <v>3557453.0920000002</v>
      </c>
      <c r="AV30" s="132">
        <v>3679712.68</v>
      </c>
      <c r="AW30" s="132">
        <v>3564721.66</v>
      </c>
      <c r="AX30" s="132">
        <v>3555241.9589999998</v>
      </c>
      <c r="AY30" s="132">
        <v>3436733.895</v>
      </c>
      <c r="AZ30" s="132">
        <v>3388325.4210000001</v>
      </c>
      <c r="BA30" s="132">
        <v>3267313.8</v>
      </c>
      <c r="BB30" s="132">
        <v>3220326.7740000002</v>
      </c>
      <c r="BC30" s="132">
        <v>3096468.054</v>
      </c>
      <c r="BD30" s="132">
        <v>3047256.426</v>
      </c>
      <c r="BE30" s="132">
        <v>2920287.4079999998</v>
      </c>
      <c r="BF30" s="132">
        <v>32553503.065459996</v>
      </c>
      <c r="BG30" s="132">
        <v>30550086.287999999</v>
      </c>
      <c r="BH30" s="132">
        <v>31457724.888</v>
      </c>
    </row>
    <row r="31" spans="1:60" customFormat="1" x14ac:dyDescent="0.35">
      <c r="A31" s="101" t="s">
        <v>91</v>
      </c>
      <c r="B31" s="125"/>
      <c r="C31" s="123">
        <v>107465694</v>
      </c>
      <c r="D31" s="123">
        <v>107767392.25100002</v>
      </c>
      <c r="E31" s="123">
        <v>106612586</v>
      </c>
      <c r="F31" s="123">
        <v>118151882</v>
      </c>
      <c r="G31" s="123">
        <v>118658765</v>
      </c>
      <c r="H31" s="123">
        <v>121379899</v>
      </c>
      <c r="I31" s="123">
        <v>125114201</v>
      </c>
      <c r="J31" s="123">
        <v>140838576</v>
      </c>
      <c r="K31" s="123">
        <v>116785458</v>
      </c>
      <c r="L31" s="123">
        <v>147823669</v>
      </c>
      <c r="M31" s="123">
        <v>171027717</v>
      </c>
      <c r="N31" s="123">
        <v>194755724</v>
      </c>
      <c r="O31" s="123">
        <v>138199462</v>
      </c>
      <c r="P31" s="123">
        <v>158158979</v>
      </c>
      <c r="Q31" s="123">
        <v>178234773</v>
      </c>
      <c r="R31" s="123">
        <v>183330674.91852</v>
      </c>
      <c r="S31" s="123">
        <v>189870531.035</v>
      </c>
      <c r="T31" s="123">
        <v>169879619</v>
      </c>
      <c r="U31" s="123">
        <v>185276838.74443999</v>
      </c>
      <c r="V31" s="123">
        <v>180714048.26968002</v>
      </c>
      <c r="W31" s="123">
        <v>214330416</v>
      </c>
      <c r="X31" s="123">
        <v>220910335</v>
      </c>
      <c r="Y31" s="123">
        <v>236680569</v>
      </c>
      <c r="Z31" s="123">
        <v>212510477</v>
      </c>
      <c r="AA31" s="123">
        <v>228768581</v>
      </c>
      <c r="AB31" s="123">
        <v>246971155.84838</v>
      </c>
      <c r="AC31" s="123">
        <v>315550792.16384995</v>
      </c>
      <c r="AD31" s="123">
        <v>327536965.79440004</v>
      </c>
      <c r="AE31" s="207">
        <v>336242259.00634998</v>
      </c>
      <c r="AF31" s="207">
        <v>358299515.76024997</v>
      </c>
      <c r="AG31" s="207">
        <v>371175554.63104999</v>
      </c>
      <c r="AH31" s="207">
        <v>385273696.29622</v>
      </c>
      <c r="AI31" s="207">
        <v>355695549.27531999</v>
      </c>
      <c r="AJ31" s="123">
        <v>330122368.4791472</v>
      </c>
      <c r="AK31" s="123">
        <v>350449039.17623621</v>
      </c>
      <c r="AL31" s="123">
        <v>364211527.77056211</v>
      </c>
      <c r="AM31" s="123">
        <v>378395882.40423155</v>
      </c>
      <c r="AN31" s="123">
        <v>351877410</v>
      </c>
      <c r="AO31" s="123">
        <v>349705836.03928006</v>
      </c>
      <c r="AP31" s="123">
        <v>355208432.52757001</v>
      </c>
      <c r="AQ31" s="123">
        <v>367923710.17938</v>
      </c>
      <c r="AR31" s="123">
        <v>379702155.37224001</v>
      </c>
      <c r="AS31" s="123">
        <v>395691106.25569999</v>
      </c>
      <c r="AT31" s="123">
        <v>436135270.02617997</v>
      </c>
      <c r="AU31" s="123">
        <v>350964566.83559996</v>
      </c>
      <c r="AV31" s="123">
        <v>398133206.50462002</v>
      </c>
      <c r="AW31" s="123">
        <v>414515537.57582003</v>
      </c>
      <c r="AX31" s="123">
        <v>423597703.14832002</v>
      </c>
      <c r="AY31" s="123">
        <v>395859714.54083997</v>
      </c>
      <c r="AZ31" s="123">
        <v>408295590.38178003</v>
      </c>
      <c r="BA31" s="123">
        <v>399693651.41694999</v>
      </c>
      <c r="BB31" s="123">
        <v>378456316.05356002</v>
      </c>
      <c r="BC31" s="123">
        <v>383667347.63283998</v>
      </c>
      <c r="BD31" s="123">
        <v>399500521.04273999</v>
      </c>
      <c r="BE31" s="123">
        <v>398593839.94944</v>
      </c>
      <c r="BF31" s="123">
        <v>408689209.48732001</v>
      </c>
      <c r="BG31" s="123">
        <v>398872136.25143993</v>
      </c>
      <c r="BH31" s="123">
        <v>411082225.06710005</v>
      </c>
    </row>
    <row r="32" spans="1:60" customFormat="1" x14ac:dyDescent="0.35">
      <c r="B32" s="125"/>
      <c r="C32" s="134"/>
      <c r="D32" s="134"/>
      <c r="E32" s="124"/>
      <c r="F32" s="124"/>
      <c r="G32" s="124"/>
      <c r="H32" s="124"/>
      <c r="I32" s="124"/>
      <c r="J32" s="124"/>
      <c r="K32" s="124"/>
      <c r="L32" s="124"/>
      <c r="M32" s="124"/>
      <c r="N32" s="124"/>
      <c r="O32" s="124"/>
      <c r="P32" s="124"/>
      <c r="Q32" s="134"/>
      <c r="R32" s="134"/>
      <c r="S32" s="134"/>
      <c r="T32" s="134"/>
      <c r="U32" s="134"/>
      <c r="V32" s="134"/>
      <c r="W32" s="134"/>
      <c r="X32" s="132"/>
      <c r="Y32" s="132"/>
      <c r="Z32" s="132"/>
      <c r="AA32" s="132"/>
      <c r="AB32" s="132"/>
      <c r="AC32" s="132"/>
      <c r="AD32" s="132"/>
      <c r="AE32" s="209"/>
      <c r="AF32" s="209"/>
      <c r="AG32" s="209"/>
      <c r="AH32" s="209"/>
      <c r="AI32" s="209"/>
      <c r="AJ32" s="134"/>
      <c r="AK32" s="134"/>
      <c r="AL32" s="134"/>
      <c r="AM32" s="134"/>
      <c r="AN32" s="134"/>
      <c r="AO32" s="134"/>
      <c r="AP32" s="134"/>
      <c r="AQ32" s="134"/>
      <c r="AR32" s="134"/>
      <c r="AS32" s="134"/>
      <c r="AT32" s="134"/>
      <c r="AU32" s="134"/>
      <c r="AV32" s="134"/>
      <c r="AW32" s="134"/>
      <c r="AX32" s="134"/>
      <c r="AY32" s="134"/>
      <c r="AZ32" s="134"/>
      <c r="BA32" s="134"/>
      <c r="BB32" s="134"/>
      <c r="BC32" s="134"/>
      <c r="BD32" s="134"/>
      <c r="BE32" s="134"/>
      <c r="BF32" s="134"/>
      <c r="BG32" s="134"/>
      <c r="BH32" s="134"/>
    </row>
    <row r="33" spans="1:60" customFormat="1" x14ac:dyDescent="0.35">
      <c r="A33" s="101" t="s">
        <v>92</v>
      </c>
      <c r="B33" s="125"/>
      <c r="C33" s="123">
        <v>223327998</v>
      </c>
      <c r="D33" s="123">
        <v>228200696.27599999</v>
      </c>
      <c r="E33" s="123">
        <v>236379773</v>
      </c>
      <c r="F33" s="123">
        <v>226649628</v>
      </c>
      <c r="G33" s="123">
        <v>246684685</v>
      </c>
      <c r="H33" s="123">
        <v>269329618</v>
      </c>
      <c r="I33" s="123">
        <v>278352540</v>
      </c>
      <c r="J33" s="123">
        <v>289729724</v>
      </c>
      <c r="K33" s="123">
        <v>310254462</v>
      </c>
      <c r="L33" s="123">
        <v>324183716</v>
      </c>
      <c r="M33" s="123">
        <v>326655299</v>
      </c>
      <c r="N33" s="123">
        <v>343540661</v>
      </c>
      <c r="O33" s="123">
        <v>347607938</v>
      </c>
      <c r="P33" s="123">
        <v>354769545</v>
      </c>
      <c r="Q33" s="123">
        <v>365787717</v>
      </c>
      <c r="R33" s="123">
        <v>382082223.76428002</v>
      </c>
      <c r="S33" s="123">
        <v>393126161.81457996</v>
      </c>
      <c r="T33" s="123">
        <v>390182239</v>
      </c>
      <c r="U33" s="123">
        <v>377483047.27157998</v>
      </c>
      <c r="V33" s="123">
        <v>386976183.99443001</v>
      </c>
      <c r="W33" s="123">
        <v>414764018</v>
      </c>
      <c r="X33" s="123">
        <v>377298124</v>
      </c>
      <c r="Y33" s="123">
        <v>395543452</v>
      </c>
      <c r="Z33" s="123">
        <v>427191618</v>
      </c>
      <c r="AA33" s="123">
        <v>436148473</v>
      </c>
      <c r="AB33" s="123">
        <v>435834750.34016997</v>
      </c>
      <c r="AC33" s="123">
        <v>475022816.10949999</v>
      </c>
      <c r="AD33" s="123">
        <v>510467475.53130007</v>
      </c>
      <c r="AE33" s="207">
        <v>535111105.54742998</v>
      </c>
      <c r="AF33" s="207">
        <v>575171765.6473</v>
      </c>
      <c r="AG33" s="207">
        <v>574624464.41657996</v>
      </c>
      <c r="AH33" s="207">
        <v>579902347.75976002</v>
      </c>
      <c r="AI33" s="207">
        <v>592966484.73202002</v>
      </c>
      <c r="AJ33" s="123">
        <v>524999891.37510616</v>
      </c>
      <c r="AK33" s="123">
        <v>563282529.43183434</v>
      </c>
      <c r="AL33" s="123">
        <v>562547795.73748803</v>
      </c>
      <c r="AM33" s="123">
        <v>571975099.39524972</v>
      </c>
      <c r="AN33" s="123">
        <v>581010848.91600513</v>
      </c>
      <c r="AO33" s="123">
        <v>609362534.30675995</v>
      </c>
      <c r="AP33" s="123">
        <v>616317460.08770001</v>
      </c>
      <c r="AQ33" s="123">
        <v>620123207.7377001</v>
      </c>
      <c r="AR33" s="123">
        <v>639377855.38452005</v>
      </c>
      <c r="AS33" s="123">
        <v>644114525.75553989</v>
      </c>
      <c r="AT33" s="123">
        <v>662376552.46082008</v>
      </c>
      <c r="AU33" s="123">
        <v>666337164.79786003</v>
      </c>
      <c r="AV33" s="123">
        <v>688119019.55149996</v>
      </c>
      <c r="AW33" s="123">
        <v>692326477.95704007</v>
      </c>
      <c r="AX33" s="123">
        <v>707463913.59671998</v>
      </c>
      <c r="AY33" s="123">
        <v>726408211.51871991</v>
      </c>
      <c r="AZ33" s="123">
        <v>726925898.57572997</v>
      </c>
      <c r="BA33" s="123">
        <v>728398048.01740003</v>
      </c>
      <c r="BB33" s="123">
        <v>732518116.57498002</v>
      </c>
      <c r="BC33" s="123">
        <v>756774343.01920998</v>
      </c>
      <c r="BD33" s="123">
        <v>792929283.05799997</v>
      </c>
      <c r="BE33" s="123">
        <v>763119559.13128006</v>
      </c>
      <c r="BF33" s="123">
        <v>736293381.48239994</v>
      </c>
      <c r="BG33" s="123">
        <v>718079282.58345997</v>
      </c>
      <c r="BH33" s="123">
        <v>721549837.11117995</v>
      </c>
    </row>
    <row r="34" spans="1:60" customFormat="1" x14ac:dyDescent="0.35">
      <c r="A34" s="99"/>
      <c r="B34" s="125"/>
      <c r="C34" s="94"/>
      <c r="D34" s="94"/>
      <c r="E34" s="94"/>
      <c r="F34" s="94"/>
      <c r="G34" s="94"/>
      <c r="H34" s="94"/>
      <c r="I34" s="94"/>
      <c r="J34" s="94"/>
      <c r="K34" s="94"/>
      <c r="L34" s="94"/>
      <c r="M34" s="94"/>
      <c r="N34" s="94"/>
      <c r="O34" s="94"/>
      <c r="P34" s="94"/>
      <c r="Q34" s="94"/>
      <c r="R34" s="94"/>
      <c r="S34" s="125"/>
      <c r="T34" s="125"/>
      <c r="U34" s="125"/>
      <c r="V34" s="125"/>
      <c r="W34" s="125"/>
      <c r="X34" s="93"/>
      <c r="Y34" s="93"/>
      <c r="Z34" s="93"/>
      <c r="AA34" s="93"/>
      <c r="AB34" s="93"/>
      <c r="AC34" s="93"/>
      <c r="AD34" s="93"/>
      <c r="AE34" s="206"/>
      <c r="AF34" s="206"/>
      <c r="AG34" s="206"/>
      <c r="AH34" s="206"/>
      <c r="AI34" s="206"/>
      <c r="AJ34" s="94"/>
      <c r="AK34" s="94"/>
      <c r="AL34" s="94"/>
      <c r="AM34" s="94"/>
      <c r="AN34" s="94"/>
      <c r="AO34" s="94"/>
      <c r="AP34" s="94"/>
      <c r="AQ34" s="94"/>
      <c r="AR34" s="94"/>
      <c r="AS34" s="94"/>
      <c r="AT34" s="94"/>
      <c r="AU34" s="94"/>
      <c r="AV34" s="94"/>
      <c r="AW34" s="94"/>
      <c r="AX34" s="94"/>
      <c r="AY34" s="129"/>
      <c r="AZ34" s="129"/>
      <c r="BA34" s="129"/>
      <c r="BB34" s="129"/>
      <c r="BC34" s="125"/>
      <c r="BD34" s="125"/>
      <c r="BE34" s="125"/>
      <c r="BF34" s="125"/>
      <c r="BG34" s="125"/>
      <c r="BH34" s="125"/>
    </row>
    <row r="35" spans="1:60" customFormat="1" x14ac:dyDescent="0.35">
      <c r="B35" s="125"/>
      <c r="C35" s="125"/>
      <c r="D35" s="125"/>
      <c r="E35" s="64"/>
      <c r="F35" s="64"/>
      <c r="G35" s="64"/>
      <c r="H35" s="64"/>
      <c r="I35" s="64"/>
      <c r="J35" s="64"/>
      <c r="K35" s="64"/>
      <c r="L35" s="64"/>
      <c r="M35" s="64"/>
      <c r="N35" s="64"/>
      <c r="O35" s="64"/>
      <c r="P35" s="64"/>
      <c r="Q35" s="125"/>
      <c r="R35" s="125"/>
      <c r="S35" s="125"/>
      <c r="T35" s="125"/>
      <c r="U35" s="125"/>
      <c r="V35" s="125"/>
      <c r="W35" s="125"/>
      <c r="X35" s="93"/>
      <c r="Y35" s="93"/>
      <c r="Z35" s="93"/>
      <c r="AA35" s="93"/>
      <c r="AB35" s="93"/>
      <c r="AC35" s="93"/>
      <c r="AD35" s="93"/>
      <c r="AE35" s="206"/>
      <c r="AF35" s="206"/>
      <c r="AG35" s="206"/>
      <c r="AH35" s="210"/>
      <c r="AI35" s="210"/>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row>
    <row r="36" spans="1:60" customFormat="1" x14ac:dyDescent="0.35">
      <c r="A36" s="99" t="s">
        <v>93</v>
      </c>
      <c r="B36" s="125"/>
      <c r="C36" s="131"/>
      <c r="D36" s="125"/>
      <c r="E36" s="64"/>
      <c r="F36" s="64"/>
      <c r="G36" s="131"/>
      <c r="H36" s="64"/>
      <c r="I36" s="64"/>
      <c r="J36" s="64"/>
      <c r="K36" s="131"/>
      <c r="L36" s="64"/>
      <c r="M36" s="64"/>
      <c r="N36" s="64"/>
      <c r="O36" s="131"/>
      <c r="P36" s="64"/>
      <c r="Q36" s="125"/>
      <c r="R36" s="125"/>
      <c r="S36" s="131"/>
      <c r="T36" s="64"/>
      <c r="U36" s="64"/>
      <c r="V36" s="64"/>
      <c r="W36" s="64"/>
      <c r="X36" s="93"/>
      <c r="Y36" s="93"/>
      <c r="Z36" s="93"/>
      <c r="AA36" s="93"/>
      <c r="AB36" s="93"/>
      <c r="AC36" s="93"/>
      <c r="AD36" s="93"/>
      <c r="AE36" s="206"/>
      <c r="AF36" s="206"/>
      <c r="AG36" s="206"/>
      <c r="AH36" s="206"/>
      <c r="AI36" s="206"/>
      <c r="AJ36" s="130"/>
      <c r="AK36" s="130"/>
      <c r="AL36" s="130"/>
      <c r="AM36" s="130"/>
      <c r="AN36" s="130"/>
      <c r="AO36" s="130"/>
      <c r="AP36" s="130"/>
      <c r="AQ36" s="130"/>
      <c r="AR36" s="130"/>
      <c r="AS36" s="130"/>
      <c r="AT36" s="130"/>
      <c r="AU36" s="130"/>
      <c r="AV36" s="130"/>
      <c r="AW36" s="130"/>
      <c r="AX36" s="130"/>
      <c r="AY36" s="125"/>
      <c r="AZ36" s="125"/>
      <c r="BA36" s="125"/>
      <c r="BB36" s="125"/>
      <c r="BC36" s="125"/>
      <c r="BD36" s="125"/>
      <c r="BE36" s="125"/>
      <c r="BF36" s="125"/>
      <c r="BG36" s="125"/>
      <c r="BH36" s="125"/>
    </row>
    <row r="37" spans="1:60" customFormat="1" x14ac:dyDescent="0.35">
      <c r="A37" s="99"/>
      <c r="B37" s="125"/>
      <c r="C37" s="95"/>
      <c r="D37" s="125"/>
      <c r="E37" s="64"/>
      <c r="F37" s="64"/>
      <c r="G37" s="95"/>
      <c r="H37" s="64"/>
      <c r="I37" s="64"/>
      <c r="J37" s="64"/>
      <c r="K37" s="95"/>
      <c r="L37" s="64"/>
      <c r="M37" s="64"/>
      <c r="N37" s="64"/>
      <c r="O37" s="95"/>
      <c r="P37" s="64"/>
      <c r="Q37" s="125"/>
      <c r="R37" s="125"/>
      <c r="S37" s="95"/>
      <c r="T37" s="125"/>
      <c r="U37" s="125"/>
      <c r="V37" s="125"/>
      <c r="W37" s="95"/>
      <c r="X37" s="93"/>
      <c r="Y37" s="93"/>
      <c r="Z37" s="93"/>
      <c r="AA37" s="93"/>
      <c r="AB37" s="93"/>
      <c r="AC37" s="93"/>
      <c r="AD37" s="93"/>
      <c r="AE37" s="206"/>
      <c r="AF37" s="206"/>
      <c r="AG37" s="206"/>
      <c r="AH37" s="206"/>
      <c r="AI37" s="206"/>
      <c r="AJ37" s="125"/>
      <c r="AK37" s="125"/>
      <c r="AL37" s="125"/>
      <c r="AM37" s="125"/>
      <c r="AN37" s="125"/>
      <c r="AO37" s="125"/>
      <c r="AP37" s="125"/>
      <c r="AQ37" s="125"/>
      <c r="AR37" s="125"/>
      <c r="AS37" s="125"/>
      <c r="AT37" s="125"/>
      <c r="AU37" s="125"/>
      <c r="AV37" s="125"/>
      <c r="AW37" s="125"/>
      <c r="AX37" s="125"/>
      <c r="AY37" s="125"/>
      <c r="AZ37" s="125"/>
      <c r="BA37" s="125"/>
      <c r="BB37" s="125"/>
      <c r="BC37" s="125"/>
      <c r="BD37" s="125"/>
      <c r="BE37" s="125"/>
      <c r="BF37" s="125"/>
      <c r="BG37" s="125"/>
      <c r="BH37" s="125"/>
    </row>
    <row r="38" spans="1:60" customFormat="1" x14ac:dyDescent="0.35">
      <c r="A38" s="100" t="s">
        <v>94</v>
      </c>
      <c r="B38" s="125"/>
      <c r="C38" s="64">
        <v>40656432</v>
      </c>
      <c r="D38" s="64">
        <v>50011016.248999998</v>
      </c>
      <c r="E38" s="64">
        <v>48576370</v>
      </c>
      <c r="F38" s="64">
        <v>43937202</v>
      </c>
      <c r="G38" s="64">
        <v>69460354</v>
      </c>
      <c r="H38" s="64">
        <v>83619876</v>
      </c>
      <c r="I38" s="64">
        <v>81772579</v>
      </c>
      <c r="J38" s="64">
        <v>66644003</v>
      </c>
      <c r="K38" s="64">
        <v>83329902</v>
      </c>
      <c r="L38" s="64">
        <v>81343581</v>
      </c>
      <c r="M38" s="64">
        <v>63176958</v>
      </c>
      <c r="N38" s="64">
        <v>72392409</v>
      </c>
      <c r="O38" s="64">
        <v>80607821</v>
      </c>
      <c r="P38" s="64">
        <v>89309066</v>
      </c>
      <c r="Q38" s="64">
        <v>96127516</v>
      </c>
      <c r="R38" s="64">
        <v>92167118.429100007</v>
      </c>
      <c r="S38" s="64">
        <v>89848418.226559997</v>
      </c>
      <c r="T38" s="64">
        <v>98399895</v>
      </c>
      <c r="U38" s="64">
        <v>77924457.727379993</v>
      </c>
      <c r="V38" s="64">
        <v>85404351.932050005</v>
      </c>
      <c r="W38" s="64">
        <v>88765766</v>
      </c>
      <c r="X38" s="93">
        <v>59893034</v>
      </c>
      <c r="Y38" s="93">
        <v>83495777</v>
      </c>
      <c r="Z38" s="93">
        <v>108454319</v>
      </c>
      <c r="AA38" s="93">
        <v>95095132</v>
      </c>
      <c r="AB38" s="93">
        <v>99755751.428000003</v>
      </c>
      <c r="AC38" s="93">
        <v>79346678.813999996</v>
      </c>
      <c r="AD38" s="93">
        <v>84899889.052000001</v>
      </c>
      <c r="AE38" s="206">
        <v>93017213.306999996</v>
      </c>
      <c r="AF38" s="206">
        <v>110254453.73899999</v>
      </c>
      <c r="AG38" s="206">
        <v>108924598.53399999</v>
      </c>
      <c r="AH38" s="206">
        <v>120354808.71699998</v>
      </c>
      <c r="AI38" s="206">
        <v>157565841.713</v>
      </c>
      <c r="AJ38" s="64">
        <v>93017213.306999996</v>
      </c>
      <c r="AK38" s="64">
        <v>110254453.73899999</v>
      </c>
      <c r="AL38" s="64">
        <v>108924598.53399999</v>
      </c>
      <c r="AM38" s="64">
        <v>120354808.71699998</v>
      </c>
      <c r="AN38" s="64">
        <v>157565841.713</v>
      </c>
      <c r="AO38" s="64">
        <v>156141781.94100001</v>
      </c>
      <c r="AP38" s="64">
        <v>223364625.85699999</v>
      </c>
      <c r="AQ38" s="64">
        <v>247415338.33500001</v>
      </c>
      <c r="AR38" s="64">
        <v>176411487.74700001</v>
      </c>
      <c r="AS38" s="64">
        <v>154172568.898</v>
      </c>
      <c r="AT38" s="64">
        <v>142828118.04300001</v>
      </c>
      <c r="AU38" s="64">
        <v>197678026.00600001</v>
      </c>
      <c r="AV38" s="64">
        <v>190128792.96835998</v>
      </c>
      <c r="AW38" s="64">
        <v>248299385.89958003</v>
      </c>
      <c r="AX38" s="64">
        <v>297783916.65666002</v>
      </c>
      <c r="AY38" s="64">
        <v>309130977.48267996</v>
      </c>
      <c r="AZ38" s="64">
        <v>251820650.09711</v>
      </c>
      <c r="BA38" s="64">
        <v>260176421.82960999</v>
      </c>
      <c r="BB38" s="64">
        <v>304001333.72047997</v>
      </c>
      <c r="BC38" s="64">
        <v>311491212.17975998</v>
      </c>
      <c r="BD38" s="64">
        <v>312874369.35174</v>
      </c>
      <c r="BE38" s="64">
        <v>281185060.99116004</v>
      </c>
      <c r="BF38" s="64">
        <v>271432744.74827999</v>
      </c>
      <c r="BG38" s="64">
        <v>265483718.22764003</v>
      </c>
      <c r="BH38" s="64">
        <v>225810253.45537999</v>
      </c>
    </row>
    <row r="39" spans="1:60" customFormat="1" x14ac:dyDescent="0.35">
      <c r="A39" s="100" t="s">
        <v>169</v>
      </c>
      <c r="B39" s="125"/>
      <c r="C39" s="64"/>
      <c r="D39" s="64"/>
      <c r="E39" s="64"/>
      <c r="F39" s="64"/>
      <c r="G39" s="64"/>
      <c r="H39" s="64"/>
      <c r="I39" s="64"/>
      <c r="J39" s="64"/>
      <c r="K39" s="64"/>
      <c r="L39" s="64"/>
      <c r="M39" s="64"/>
      <c r="N39" s="64"/>
      <c r="O39" s="64"/>
      <c r="P39" s="64"/>
      <c r="Q39" s="64"/>
      <c r="R39" s="64"/>
      <c r="S39" s="64"/>
      <c r="T39" s="64"/>
      <c r="U39" s="64"/>
      <c r="V39" s="64"/>
      <c r="W39" s="64"/>
      <c r="X39" s="93"/>
      <c r="Y39" s="93"/>
      <c r="Z39" s="93"/>
      <c r="AA39" s="93"/>
      <c r="AB39" s="93">
        <v>277362.40000000002</v>
      </c>
      <c r="AC39" s="93">
        <v>282875.28399999999</v>
      </c>
      <c r="AD39" s="93">
        <v>285506.84700000001</v>
      </c>
      <c r="AE39" s="206">
        <v>291389.11700000003</v>
      </c>
      <c r="AF39" s="206">
        <v>296503.647</v>
      </c>
      <c r="AG39" s="206">
        <v>305821.19199999998</v>
      </c>
      <c r="AH39" s="206">
        <v>311000.26899999997</v>
      </c>
      <c r="AI39" s="206">
        <v>320284.39500000002</v>
      </c>
      <c r="AJ39" s="64">
        <v>291389.11700000003</v>
      </c>
      <c r="AK39" s="64">
        <v>296503.647</v>
      </c>
      <c r="AL39" s="64">
        <v>305821.19199999998</v>
      </c>
      <c r="AM39" s="64">
        <v>311000.26899999997</v>
      </c>
      <c r="AN39" s="64">
        <v>320284.39500000002</v>
      </c>
      <c r="AO39" s="64">
        <v>322383.136</v>
      </c>
      <c r="AP39" s="64">
        <v>332256.022</v>
      </c>
      <c r="AQ39" s="64">
        <v>334481.67700000003</v>
      </c>
      <c r="AR39" s="64">
        <v>351895.402</v>
      </c>
      <c r="AS39" s="64">
        <v>357214.58100000001</v>
      </c>
      <c r="AT39" s="64">
        <v>388929.73100000003</v>
      </c>
      <c r="AU39" s="64">
        <v>394466.55300000001</v>
      </c>
      <c r="AV39" s="64">
        <v>427094.87699999998</v>
      </c>
      <c r="AW39" s="64">
        <v>429287.47100000002</v>
      </c>
      <c r="AX39" s="64">
        <v>445305.92800000001</v>
      </c>
      <c r="AY39" s="64">
        <v>448681.18199999997</v>
      </c>
      <c r="AZ39" s="64">
        <v>460887.90500000003</v>
      </c>
      <c r="BA39" s="64">
        <v>468773.82900000003</v>
      </c>
      <c r="BB39" s="64">
        <v>486728.04200000002</v>
      </c>
      <c r="BC39" s="64">
        <v>494484.94099999999</v>
      </c>
      <c r="BD39" s="64">
        <v>514125.18400000001</v>
      </c>
      <c r="BE39" s="64">
        <v>517653.86499999999</v>
      </c>
      <c r="BF39" s="64">
        <v>533414.87400000007</v>
      </c>
      <c r="BG39" s="64">
        <v>537397.95500000007</v>
      </c>
      <c r="BH39" s="64">
        <v>547933.58600000001</v>
      </c>
    </row>
    <row r="40" spans="1:60" customFormat="1" x14ac:dyDescent="0.35">
      <c r="A40" s="100" t="s">
        <v>95</v>
      </c>
      <c r="B40" s="125"/>
      <c r="C40" s="64">
        <v>14319537</v>
      </c>
      <c r="D40" s="64">
        <v>10368306.797</v>
      </c>
      <c r="E40" s="64">
        <v>13439938</v>
      </c>
      <c r="F40" s="64">
        <v>13087276</v>
      </c>
      <c r="G40" s="64">
        <v>20995558</v>
      </c>
      <c r="H40" s="64">
        <v>14305785</v>
      </c>
      <c r="I40" s="64">
        <v>10987502</v>
      </c>
      <c r="J40" s="64">
        <v>13008520</v>
      </c>
      <c r="K40" s="64">
        <v>14752264</v>
      </c>
      <c r="L40" s="64">
        <v>18156810</v>
      </c>
      <c r="M40" s="64">
        <v>11616887</v>
      </c>
      <c r="N40" s="64">
        <v>11856006</v>
      </c>
      <c r="O40" s="64">
        <v>13527956</v>
      </c>
      <c r="P40" s="64">
        <v>10371557</v>
      </c>
      <c r="Q40" s="64">
        <v>9281335</v>
      </c>
      <c r="R40" s="64">
        <v>9677006.1157800015</v>
      </c>
      <c r="S40" s="64">
        <v>11296097.38758</v>
      </c>
      <c r="T40" s="64">
        <v>10867219</v>
      </c>
      <c r="U40" s="64">
        <v>8869170.6063400004</v>
      </c>
      <c r="V40" s="64">
        <v>7191315.1169799995</v>
      </c>
      <c r="W40" s="64">
        <v>11302683</v>
      </c>
      <c r="X40" s="93">
        <v>8929783</v>
      </c>
      <c r="Y40" s="93">
        <v>8379618</v>
      </c>
      <c r="Z40" s="93">
        <v>8258929</v>
      </c>
      <c r="AA40" s="93">
        <v>9534742</v>
      </c>
      <c r="AB40" s="93">
        <v>10169152.9179</v>
      </c>
      <c r="AC40" s="93">
        <v>10513452.008649999</v>
      </c>
      <c r="AD40" s="93">
        <v>8198049.1112000002</v>
      </c>
      <c r="AE40" s="206">
        <v>9958591.9376699999</v>
      </c>
      <c r="AF40" s="206">
        <v>9303470.8379500005</v>
      </c>
      <c r="AG40" s="206">
        <v>6281113.0729999999</v>
      </c>
      <c r="AH40" s="206">
        <v>6402839.8765399996</v>
      </c>
      <c r="AI40" s="206">
        <v>9060770.3135000002</v>
      </c>
      <c r="AJ40" s="64">
        <v>9958591.9376699999</v>
      </c>
      <c r="AK40" s="64">
        <v>9303470.8379500005</v>
      </c>
      <c r="AL40" s="64">
        <v>6281113.0729999999</v>
      </c>
      <c r="AM40" s="64">
        <v>6402839.8765399996</v>
      </c>
      <c r="AN40" s="64">
        <v>9060770.3135000002</v>
      </c>
      <c r="AO40" s="64">
        <v>9179861.4975199997</v>
      </c>
      <c r="AP40" s="64">
        <v>9232748.9570000004</v>
      </c>
      <c r="AQ40" s="64">
        <v>13796432.134790001</v>
      </c>
      <c r="AR40" s="64">
        <v>16261463.382759999</v>
      </c>
      <c r="AS40" s="64">
        <v>20034479.257919997</v>
      </c>
      <c r="AT40" s="64">
        <v>21352180.714760002</v>
      </c>
      <c r="AU40" s="64">
        <v>17764985.714340001</v>
      </c>
      <c r="AV40" s="64">
        <v>18642510.373580001</v>
      </c>
      <c r="AW40" s="64">
        <v>12759912.922360001</v>
      </c>
      <c r="AX40" s="64">
        <v>12070799.200639999</v>
      </c>
      <c r="AY40" s="64">
        <v>14527785.980839999</v>
      </c>
      <c r="AZ40" s="64">
        <v>15396240.27589</v>
      </c>
      <c r="BA40" s="64">
        <v>15966911.325649999</v>
      </c>
      <c r="BB40" s="64">
        <v>11561577.429740001</v>
      </c>
      <c r="BC40" s="64">
        <v>13184846.84255</v>
      </c>
      <c r="BD40" s="64">
        <v>20006046.899119999</v>
      </c>
      <c r="BE40" s="64">
        <v>17546078.741160002</v>
      </c>
      <c r="BF40" s="64">
        <v>15754570.470799999</v>
      </c>
      <c r="BG40" s="64">
        <v>11141127.902579999</v>
      </c>
      <c r="BH40" s="64">
        <v>12327204.126739999</v>
      </c>
    </row>
    <row r="41" spans="1:60" customFormat="1" x14ac:dyDescent="0.35">
      <c r="A41" s="100" t="s">
        <v>96</v>
      </c>
      <c r="B41" s="125"/>
      <c r="C41" s="64">
        <v>0</v>
      </c>
      <c r="D41" s="64">
        <v>579548.86099999864</v>
      </c>
      <c r="E41" s="64">
        <v>368491</v>
      </c>
      <c r="F41" s="64">
        <v>0</v>
      </c>
      <c r="G41" s="64">
        <v>161898</v>
      </c>
      <c r="H41" s="64">
        <v>16483</v>
      </c>
      <c r="I41" s="64">
        <v>126802</v>
      </c>
      <c r="J41" s="64">
        <v>963081</v>
      </c>
      <c r="K41" s="64">
        <v>987073</v>
      </c>
      <c r="L41" s="64">
        <v>973487</v>
      </c>
      <c r="M41" s="64">
        <v>4411883</v>
      </c>
      <c r="N41" s="64">
        <v>3870893</v>
      </c>
      <c r="O41" s="64">
        <v>6659</v>
      </c>
      <c r="P41" s="64">
        <v>144186</v>
      </c>
      <c r="Q41" s="64">
        <v>700288</v>
      </c>
      <c r="R41" s="64">
        <v>732559.02599999995</v>
      </c>
      <c r="S41" s="64">
        <v>878462.65099999995</v>
      </c>
      <c r="T41" s="64">
        <v>947758</v>
      </c>
      <c r="U41" s="64">
        <v>842919.56599999999</v>
      </c>
      <c r="V41" s="64">
        <v>710764.27599999995</v>
      </c>
      <c r="W41" s="64">
        <v>1844541</v>
      </c>
      <c r="X41" s="93">
        <v>216796</v>
      </c>
      <c r="Y41" s="93">
        <v>1452093</v>
      </c>
      <c r="Z41" s="93">
        <v>1291355</v>
      </c>
      <c r="AA41" s="93">
        <v>1669348</v>
      </c>
      <c r="AB41" s="93">
        <v>980919.85900000005</v>
      </c>
      <c r="AC41" s="93">
        <v>1797487.4169999999</v>
      </c>
      <c r="AD41" s="93">
        <v>1332233.6980000001</v>
      </c>
      <c r="AE41" s="206">
        <v>520751.22899999999</v>
      </c>
      <c r="AF41" s="206">
        <v>363162.38199999998</v>
      </c>
      <c r="AG41" s="206">
        <v>307518.68900000001</v>
      </c>
      <c r="AH41" s="206">
        <v>275400.31900000002</v>
      </c>
      <c r="AI41" s="206">
        <v>154573.95564</v>
      </c>
      <c r="AJ41" s="64">
        <v>520751.22900000383</v>
      </c>
      <c r="AK41" s="64">
        <v>363162.38199999998</v>
      </c>
      <c r="AL41" s="64">
        <v>307518.68900000001</v>
      </c>
      <c r="AM41" s="64">
        <v>275400.31900000002</v>
      </c>
      <c r="AN41" s="64">
        <v>154573.95563999939</v>
      </c>
      <c r="AO41" s="64">
        <v>187227.27712000001</v>
      </c>
      <c r="AP41" s="64">
        <v>312802.69020999997</v>
      </c>
      <c r="AQ41" s="64">
        <v>364525.07163000002</v>
      </c>
      <c r="AR41" s="64">
        <v>559082.36120000004</v>
      </c>
      <c r="AS41" s="64">
        <v>215523.41509999998</v>
      </c>
      <c r="AT41" s="64">
        <v>505742.31599999999</v>
      </c>
      <c r="AU41" s="64">
        <v>3031679.4984800001</v>
      </c>
      <c r="AV41" s="64">
        <v>3245882.0940200002</v>
      </c>
      <c r="AW41" s="64">
        <v>2859085.20732</v>
      </c>
      <c r="AX41" s="64">
        <v>2648655.99786</v>
      </c>
      <c r="AY41" s="64">
        <v>2375963.4460800001</v>
      </c>
      <c r="AZ41" s="64">
        <v>2105451.9935599999</v>
      </c>
      <c r="BA41" s="64">
        <v>2500898.1868199999</v>
      </c>
      <c r="BB41" s="64">
        <v>3782043.7441199999</v>
      </c>
      <c r="BC41" s="64">
        <v>1302584.2536899999</v>
      </c>
      <c r="BD41" s="64">
        <v>1973152.2036400002</v>
      </c>
      <c r="BE41" s="64">
        <v>489380.37651999999</v>
      </c>
      <c r="BF41" s="64">
        <v>360152.94612000004</v>
      </c>
      <c r="BG41" s="64">
        <v>476457.78200000001</v>
      </c>
      <c r="BH41" s="64">
        <v>1040721.88611</v>
      </c>
    </row>
    <row r="42" spans="1:60" customFormat="1" x14ac:dyDescent="0.35">
      <c r="A42" s="100" t="s">
        <v>97</v>
      </c>
      <c r="B42" s="125"/>
      <c r="C42" s="64">
        <v>1760814</v>
      </c>
      <c r="D42" s="64">
        <v>1282739.2289999991</v>
      </c>
      <c r="E42" s="64">
        <v>1699694</v>
      </c>
      <c r="F42" s="64">
        <v>1416036</v>
      </c>
      <c r="G42" s="64">
        <v>2239836</v>
      </c>
      <c r="H42" s="64">
        <v>1514267</v>
      </c>
      <c r="I42" s="64">
        <v>1507623</v>
      </c>
      <c r="J42" s="64">
        <v>1861293</v>
      </c>
      <c r="K42" s="64">
        <v>2810821</v>
      </c>
      <c r="L42" s="64">
        <v>2258020</v>
      </c>
      <c r="M42" s="64">
        <v>2339681</v>
      </c>
      <c r="N42" s="64">
        <v>2006753</v>
      </c>
      <c r="O42" s="64">
        <v>13804011</v>
      </c>
      <c r="P42" s="64">
        <v>13109230</v>
      </c>
      <c r="Q42" s="64">
        <v>1214390</v>
      </c>
      <c r="R42" s="64">
        <v>1700406.60754</v>
      </c>
      <c r="S42" s="64">
        <v>8525689.67172</v>
      </c>
      <c r="T42" s="64">
        <v>7853578</v>
      </c>
      <c r="U42" s="64">
        <v>2246086.8246599999</v>
      </c>
      <c r="V42" s="64">
        <v>3977682.8807899999</v>
      </c>
      <c r="W42" s="64">
        <v>10588379</v>
      </c>
      <c r="X42" s="93">
        <v>10235641</v>
      </c>
      <c r="Y42" s="93">
        <v>2368394</v>
      </c>
      <c r="Z42" s="93">
        <v>3921754</v>
      </c>
      <c r="AA42" s="93">
        <v>10332468</v>
      </c>
      <c r="AB42" s="93">
        <v>9111969.6233200002</v>
      </c>
      <c r="AC42" s="93">
        <v>2473789.1934499997</v>
      </c>
      <c r="AD42" s="93">
        <v>3878054.6581999999</v>
      </c>
      <c r="AE42" s="206">
        <v>10436239.48175</v>
      </c>
      <c r="AF42" s="206">
        <v>9011098.4996499997</v>
      </c>
      <c r="AG42" s="206">
        <v>1345190.1013699998</v>
      </c>
      <c r="AH42" s="206">
        <v>1481593.0725199999</v>
      </c>
      <c r="AI42" s="206">
        <v>5391784.9299900001</v>
      </c>
      <c r="AJ42" s="64">
        <v>10436239.48175</v>
      </c>
      <c r="AK42" s="64">
        <v>9011098.4996500015</v>
      </c>
      <c r="AL42" s="64">
        <v>1345190.1013700007</v>
      </c>
      <c r="AM42" s="64">
        <v>1481593.0725200004</v>
      </c>
      <c r="AN42" s="64">
        <v>5391784.9299900001</v>
      </c>
      <c r="AO42" s="64">
        <v>5173666.1986400001</v>
      </c>
      <c r="AP42" s="64">
        <v>1438647.2415199999</v>
      </c>
      <c r="AQ42" s="64">
        <v>1846388.2522400001</v>
      </c>
      <c r="AR42" s="64">
        <v>10268273.705159999</v>
      </c>
      <c r="AS42" s="64">
        <v>10365279.49</v>
      </c>
      <c r="AT42" s="64">
        <v>3285801.9479999999</v>
      </c>
      <c r="AU42" s="64">
        <v>3756221.6719999998</v>
      </c>
      <c r="AV42" s="64">
        <v>15881030.675000001</v>
      </c>
      <c r="AW42" s="64">
        <v>14917442.02</v>
      </c>
      <c r="AX42" s="64">
        <v>2770416.3429999999</v>
      </c>
      <c r="AY42" s="64">
        <v>3249302.2620000001</v>
      </c>
      <c r="AZ42" s="64">
        <v>9380469.6669999994</v>
      </c>
      <c r="BA42" s="64">
        <v>9052156.4010000005</v>
      </c>
      <c r="BB42" s="64">
        <v>2815156.0970000001</v>
      </c>
      <c r="BC42" s="64">
        <v>2897511.9159999997</v>
      </c>
      <c r="BD42" s="64">
        <v>6993713.0449999999</v>
      </c>
      <c r="BE42" s="64">
        <v>7231730.4069999997</v>
      </c>
      <c r="BF42" s="64">
        <v>3173107.7393999998</v>
      </c>
      <c r="BG42" s="64">
        <v>3594019.3964800001</v>
      </c>
      <c r="BH42" s="64">
        <v>9382432.8474700004</v>
      </c>
    </row>
    <row r="43" spans="1:60" customFormat="1" x14ac:dyDescent="0.35">
      <c r="A43" s="100" t="s">
        <v>98</v>
      </c>
      <c r="B43" s="125"/>
      <c r="C43" s="64">
        <v>761120</v>
      </c>
      <c r="D43" s="64">
        <v>858861.37700000009</v>
      </c>
      <c r="E43" s="64">
        <v>0</v>
      </c>
      <c r="F43" s="64">
        <v>88894</v>
      </c>
      <c r="G43" s="64">
        <v>1061143</v>
      </c>
      <c r="H43" s="64">
        <v>1977871</v>
      </c>
      <c r="I43" s="64">
        <v>1497672</v>
      </c>
      <c r="J43" s="64">
        <v>4104085</v>
      </c>
      <c r="K43" s="64">
        <v>4964027</v>
      </c>
      <c r="L43" s="64">
        <v>6391432</v>
      </c>
      <c r="M43" s="64">
        <v>1438332</v>
      </c>
      <c r="N43" s="64">
        <v>2379779</v>
      </c>
      <c r="O43" s="64">
        <v>6081236</v>
      </c>
      <c r="P43" s="64">
        <v>6342377</v>
      </c>
      <c r="Q43" s="64">
        <v>272196</v>
      </c>
      <c r="R43" s="64">
        <v>626251.51760000002</v>
      </c>
      <c r="S43" s="64">
        <v>1374399.9748</v>
      </c>
      <c r="T43" s="64">
        <v>1961006</v>
      </c>
      <c r="U43" s="64">
        <v>1860297.91732</v>
      </c>
      <c r="V43" s="64">
        <v>2528401.8659999999</v>
      </c>
      <c r="W43" s="64">
        <v>3160326</v>
      </c>
      <c r="X43" s="93">
        <v>3144645</v>
      </c>
      <c r="Y43" s="93">
        <v>3368845</v>
      </c>
      <c r="Z43" s="93">
        <v>4577266</v>
      </c>
      <c r="AA43" s="93">
        <v>358429</v>
      </c>
      <c r="AB43" s="93">
        <v>1847352.75679</v>
      </c>
      <c r="AC43" s="93">
        <v>3768225.7038000003</v>
      </c>
      <c r="AD43" s="93">
        <v>5910974.7343999995</v>
      </c>
      <c r="AE43" s="206">
        <v>365204.15952999995</v>
      </c>
      <c r="AF43" s="206">
        <v>3959532.96985</v>
      </c>
      <c r="AG43" s="206">
        <v>5050173.1216099998</v>
      </c>
      <c r="AH43" s="206">
        <v>4650721.7209200002</v>
      </c>
      <c r="AI43" s="206">
        <v>370255.77880000003</v>
      </c>
      <c r="AJ43" s="64">
        <v>365204.15952999995</v>
      </c>
      <c r="AK43" s="64">
        <v>3959532.96985</v>
      </c>
      <c r="AL43" s="64">
        <v>5050173.1216099998</v>
      </c>
      <c r="AM43" s="64">
        <v>4650721.7209200002</v>
      </c>
      <c r="AN43" s="64">
        <v>370255.77880000003</v>
      </c>
      <c r="AO43" s="64">
        <v>1030537.63512</v>
      </c>
      <c r="AP43" s="64">
        <v>292719.55536</v>
      </c>
      <c r="AQ43" s="64">
        <v>270187.69432000001</v>
      </c>
      <c r="AR43" s="64">
        <v>2102723.63888</v>
      </c>
      <c r="AS43" s="64">
        <v>3777815.1123200003</v>
      </c>
      <c r="AT43" s="64">
        <v>4021248.8632</v>
      </c>
      <c r="AU43" s="64">
        <v>4235762.07</v>
      </c>
      <c r="AV43" s="64">
        <v>6123744.8150000004</v>
      </c>
      <c r="AW43" s="64">
        <v>7411287.5609999998</v>
      </c>
      <c r="AX43" s="64">
        <v>54200.292000000001</v>
      </c>
      <c r="AY43" s="64">
        <v>164002.96299999999</v>
      </c>
      <c r="AZ43" s="64">
        <v>18546.088</v>
      </c>
      <c r="BA43" s="64">
        <v>65667.817119999992</v>
      </c>
      <c r="BB43" s="64">
        <v>74117.513000000006</v>
      </c>
      <c r="BC43" s="64">
        <v>2939.4079999999999</v>
      </c>
      <c r="BD43" s="64">
        <v>3052.6889999999999</v>
      </c>
      <c r="BE43" s="64">
        <v>12906.228999999999</v>
      </c>
      <c r="BF43" s="64">
        <v>39218.659</v>
      </c>
      <c r="BG43" s="64">
        <v>17545.815999999999</v>
      </c>
      <c r="BH43" s="64">
        <v>1654694.8952100002</v>
      </c>
    </row>
    <row r="44" spans="1:60" customFormat="1" x14ac:dyDescent="0.35">
      <c r="A44" s="100" t="s">
        <v>99</v>
      </c>
      <c r="B44" s="125"/>
      <c r="C44" s="64">
        <v>1059091</v>
      </c>
      <c r="D44" s="64">
        <v>919604.19594245404</v>
      </c>
      <c r="E44" s="64">
        <v>5813956</v>
      </c>
      <c r="F44" s="64">
        <v>5720092</v>
      </c>
      <c r="G44" s="64">
        <v>11184541</v>
      </c>
      <c r="H44" s="64">
        <v>17440212</v>
      </c>
      <c r="I44" s="64">
        <v>20353642</v>
      </c>
      <c r="J44" s="64">
        <v>17614507</v>
      </c>
      <c r="K44" s="64">
        <v>23436142</v>
      </c>
      <c r="L44" s="64">
        <v>21084137</v>
      </c>
      <c r="M44" s="64">
        <v>23032887</v>
      </c>
      <c r="N44" s="64">
        <v>21789604</v>
      </c>
      <c r="O44" s="64">
        <v>14251305</v>
      </c>
      <c r="P44" s="64">
        <v>14807117</v>
      </c>
      <c r="Q44" s="64">
        <v>19012875</v>
      </c>
      <c r="R44" s="64">
        <v>21540026.19726</v>
      </c>
      <c r="S44" s="64">
        <v>19941026.245820001</v>
      </c>
      <c r="T44" s="64">
        <v>18955254</v>
      </c>
      <c r="U44" s="64">
        <v>16380594.133339999</v>
      </c>
      <c r="V44" s="64">
        <v>12546009.78296</v>
      </c>
      <c r="W44" s="64">
        <v>12569038</v>
      </c>
      <c r="X44" s="93">
        <v>10563068</v>
      </c>
      <c r="Y44" s="93">
        <v>10619400</v>
      </c>
      <c r="Z44" s="93">
        <v>18989262</v>
      </c>
      <c r="AA44" s="93">
        <v>16543569</v>
      </c>
      <c r="AB44" s="93">
        <v>13744706.98583</v>
      </c>
      <c r="AC44" s="93">
        <v>12466702.618000001</v>
      </c>
      <c r="AD44" s="93">
        <v>10810803.0648</v>
      </c>
      <c r="AE44" s="206">
        <v>14534769.514799999</v>
      </c>
      <c r="AF44" s="206">
        <v>16551416.984850001</v>
      </c>
      <c r="AG44" s="206">
        <v>15108921.500080001</v>
      </c>
      <c r="AH44" s="206">
        <v>14087139.322319999</v>
      </c>
      <c r="AI44" s="206">
        <v>19136097.18454</v>
      </c>
      <c r="AJ44" s="64">
        <v>14534769.514799999</v>
      </c>
      <c r="AK44" s="64">
        <v>16551416.984850001</v>
      </c>
      <c r="AL44" s="64">
        <v>15108921.500080001</v>
      </c>
      <c r="AM44" s="64">
        <v>14087139.322319999</v>
      </c>
      <c r="AN44" s="64">
        <v>19136099</v>
      </c>
      <c r="AO44" s="64">
        <v>20357415.542160001</v>
      </c>
      <c r="AP44" s="64">
        <v>23457743.618039999</v>
      </c>
      <c r="AQ44" s="64">
        <v>23895329.308979999</v>
      </c>
      <c r="AR44" s="64">
        <v>20432007.349959999</v>
      </c>
      <c r="AS44" s="64">
        <v>20912623.533439998</v>
      </c>
      <c r="AT44" s="64">
        <v>16941851.843399998</v>
      </c>
      <c r="AU44" s="64">
        <v>29999917.34</v>
      </c>
      <c r="AV44" s="64">
        <v>26264039.566</v>
      </c>
      <c r="AW44" s="64">
        <v>21911244.710000001</v>
      </c>
      <c r="AX44" s="64">
        <v>21401338.019000001</v>
      </c>
      <c r="AY44" s="64">
        <v>20764398.884160001</v>
      </c>
      <c r="AZ44" s="64">
        <v>17932076.449659999</v>
      </c>
      <c r="BA44" s="64">
        <v>15721639.884540001</v>
      </c>
      <c r="BB44" s="64">
        <v>28282696.29098</v>
      </c>
      <c r="BC44" s="64">
        <v>32408295.97758</v>
      </c>
      <c r="BD44" s="64">
        <v>29101399.07598</v>
      </c>
      <c r="BE44" s="64">
        <v>34506660.957720004</v>
      </c>
      <c r="BF44" s="64">
        <v>34139946.016200006</v>
      </c>
      <c r="BG44" s="64">
        <v>29314518.923039999</v>
      </c>
      <c r="BH44" s="64">
        <v>20932664.949310001</v>
      </c>
    </row>
    <row r="45" spans="1:60" customFormat="1" x14ac:dyDescent="0.35">
      <c r="A45" s="100" t="s">
        <v>205</v>
      </c>
      <c r="B45" s="125"/>
      <c r="C45" s="64"/>
      <c r="D45" s="64"/>
      <c r="E45" s="64"/>
      <c r="F45" s="64"/>
      <c r="G45" s="64"/>
      <c r="H45" s="64"/>
      <c r="I45" s="64"/>
      <c r="J45" s="64"/>
      <c r="K45" s="64"/>
      <c r="L45" s="64"/>
      <c r="M45" s="64"/>
      <c r="N45" s="64"/>
      <c r="O45" s="64"/>
      <c r="P45" s="64"/>
      <c r="Q45" s="64"/>
      <c r="R45" s="64"/>
      <c r="S45" s="64"/>
      <c r="T45" s="64"/>
      <c r="U45" s="64"/>
      <c r="V45" s="64"/>
      <c r="W45" s="64"/>
      <c r="X45" s="93"/>
      <c r="Y45" s="93"/>
      <c r="Z45" s="93"/>
      <c r="AA45" s="93"/>
      <c r="AB45" s="93"/>
      <c r="AC45" s="93"/>
      <c r="AD45" s="93"/>
      <c r="AE45" s="206"/>
      <c r="AF45" s="206"/>
      <c r="AG45" s="206"/>
      <c r="AH45" s="206"/>
      <c r="AI45" s="206"/>
      <c r="AJ45" s="64"/>
      <c r="AK45" s="64"/>
      <c r="AL45" s="64"/>
      <c r="AM45" s="64"/>
      <c r="AN45" s="64"/>
      <c r="AO45" s="64"/>
      <c r="AP45" s="64"/>
      <c r="AQ45" s="64"/>
      <c r="AR45" s="64"/>
      <c r="AS45" s="64"/>
      <c r="AT45" s="64">
        <v>588476.49199999997</v>
      </c>
      <c r="AU45" s="64"/>
      <c r="AV45" s="64"/>
      <c r="AW45" s="64"/>
      <c r="AX45" s="64"/>
      <c r="AY45" s="64"/>
      <c r="AZ45" s="64"/>
      <c r="BA45" s="64"/>
      <c r="BB45" s="64">
        <v>0</v>
      </c>
      <c r="BC45" s="64">
        <v>0</v>
      </c>
      <c r="BD45" s="64">
        <v>0</v>
      </c>
      <c r="BE45" s="64">
        <v>0</v>
      </c>
      <c r="BF45" s="64">
        <v>0</v>
      </c>
      <c r="BG45" s="64">
        <v>0</v>
      </c>
      <c r="BH45" s="64">
        <v>0</v>
      </c>
    </row>
    <row r="46" spans="1:60" customFormat="1" x14ac:dyDescent="0.35">
      <c r="A46" s="101" t="s">
        <v>101</v>
      </c>
      <c r="B46" s="125"/>
      <c r="C46" s="71">
        <v>58556994</v>
      </c>
      <c r="D46" s="71">
        <v>64020075.708942451</v>
      </c>
      <c r="E46" s="71">
        <v>69898449</v>
      </c>
      <c r="F46" s="71">
        <v>64249500</v>
      </c>
      <c r="G46" s="71">
        <v>105103330</v>
      </c>
      <c r="H46" s="71">
        <v>118874494</v>
      </c>
      <c r="I46" s="71">
        <v>116245820</v>
      </c>
      <c r="J46" s="71">
        <v>104195489</v>
      </c>
      <c r="K46" s="71">
        <v>130280229</v>
      </c>
      <c r="L46" s="71">
        <v>130207467</v>
      </c>
      <c r="M46" s="71">
        <v>106016628</v>
      </c>
      <c r="N46" s="71">
        <v>114295444</v>
      </c>
      <c r="O46" s="71">
        <v>128278988</v>
      </c>
      <c r="P46" s="71">
        <v>134083533</v>
      </c>
      <c r="Q46" s="71">
        <v>126608600</v>
      </c>
      <c r="R46" s="71">
        <v>126443367.89328</v>
      </c>
      <c r="S46" s="71">
        <v>131864094.15748</v>
      </c>
      <c r="T46" s="71">
        <v>138984710</v>
      </c>
      <c r="U46" s="71">
        <v>108123526.77504</v>
      </c>
      <c r="V46" s="71">
        <v>112358525.85477999</v>
      </c>
      <c r="W46" s="71">
        <v>128230733</v>
      </c>
      <c r="X46" s="71">
        <v>92982967</v>
      </c>
      <c r="Y46" s="71">
        <v>109684127</v>
      </c>
      <c r="Z46" s="71">
        <v>145492885</v>
      </c>
      <c r="AA46" s="71">
        <v>133533688</v>
      </c>
      <c r="AB46" s="71">
        <v>135887215.97084001</v>
      </c>
      <c r="AC46" s="71">
        <v>110649211.03889999</v>
      </c>
      <c r="AD46" s="71">
        <v>115315511.1656</v>
      </c>
      <c r="AE46" s="174">
        <v>129124158.74675</v>
      </c>
      <c r="AF46" s="174">
        <v>149739639.06030002</v>
      </c>
      <c r="AG46" s="174">
        <v>137323336.21105999</v>
      </c>
      <c r="AH46" s="174">
        <v>147563503.29729998</v>
      </c>
      <c r="AI46" s="174">
        <v>191999608.27046999</v>
      </c>
      <c r="AJ46" s="71">
        <v>129124158.74675</v>
      </c>
      <c r="AK46" s="71">
        <v>149739639.06030002</v>
      </c>
      <c r="AL46" s="71">
        <v>137323336.21105999</v>
      </c>
      <c r="AM46" s="71">
        <v>147563503.29729998</v>
      </c>
      <c r="AN46" s="71">
        <v>191999610</v>
      </c>
      <c r="AO46" s="71">
        <v>192392873.22755998</v>
      </c>
      <c r="AP46" s="71">
        <v>258431543.94112998</v>
      </c>
      <c r="AQ46" s="71">
        <v>287922682.47395998</v>
      </c>
      <c r="AR46" s="71">
        <v>226386933.58695999</v>
      </c>
      <c r="AS46" s="71">
        <v>209835504.28777999</v>
      </c>
      <c r="AT46" s="71">
        <v>189912349.95136002</v>
      </c>
      <c r="AU46" s="71">
        <v>256861058.85382</v>
      </c>
      <c r="AV46" s="71">
        <v>260713095.36895999</v>
      </c>
      <c r="AW46" s="71">
        <v>308587645.79126</v>
      </c>
      <c r="AX46" s="71">
        <v>337174632.43715996</v>
      </c>
      <c r="AY46" s="71">
        <v>350661112.20076001</v>
      </c>
      <c r="AZ46" s="71">
        <v>297114322.47622001</v>
      </c>
      <c r="BA46" s="71">
        <v>303952469.27373999</v>
      </c>
      <c r="BB46" s="71">
        <v>351003652.83731997</v>
      </c>
      <c r="BC46" s="71">
        <v>361781875.51858002</v>
      </c>
      <c r="BD46" s="71">
        <v>371465858.44848001</v>
      </c>
      <c r="BE46" s="71">
        <v>341489471.56756002</v>
      </c>
      <c r="BF46" s="71">
        <v>325433155.45379996</v>
      </c>
      <c r="BG46" s="71">
        <v>310564786.00273997</v>
      </c>
      <c r="BH46" s="71">
        <v>271695905.74621999</v>
      </c>
    </row>
    <row r="47" spans="1:60" customFormat="1" x14ac:dyDescent="0.35">
      <c r="A47" s="99"/>
      <c r="B47" s="125"/>
      <c r="C47" s="94"/>
      <c r="D47" s="94"/>
      <c r="E47" s="94"/>
      <c r="F47" s="94"/>
      <c r="G47" s="94"/>
      <c r="H47" s="105">
        <v>0.16129155755336369</v>
      </c>
      <c r="I47" s="105">
        <v>0.12349400454169356</v>
      </c>
      <c r="J47" s="105">
        <v>0.2145265326908819</v>
      </c>
      <c r="K47" s="105">
        <v>0.19391337567963088</v>
      </c>
      <c r="L47" s="105">
        <v>0.24916818902477159</v>
      </c>
      <c r="M47" s="105">
        <v>0.20261145348306797</v>
      </c>
      <c r="N47" s="105">
        <v>0.19225197490735307</v>
      </c>
      <c r="O47" s="105">
        <v>0.20678928667337712</v>
      </c>
      <c r="P47" s="105">
        <v>0.16191642369371148</v>
      </c>
      <c r="Q47" s="105">
        <v>8.9054925998991966E-2</v>
      </c>
      <c r="R47" s="105">
        <v>9.705473385725702E-2</v>
      </c>
      <c r="S47" s="105">
        <v>0.12340858521047117</v>
      </c>
      <c r="T47" s="125"/>
      <c r="U47" s="125"/>
      <c r="V47" s="125"/>
      <c r="W47" s="125"/>
      <c r="X47" s="93"/>
      <c r="Y47" s="93"/>
      <c r="Z47" s="93"/>
      <c r="AA47" s="93"/>
      <c r="AB47" s="93"/>
      <c r="AC47" s="93">
        <v>0</v>
      </c>
      <c r="AD47" s="93"/>
      <c r="AE47" s="206"/>
      <c r="AF47" s="206"/>
      <c r="AG47" s="206"/>
      <c r="AH47" s="206"/>
      <c r="AI47" s="206"/>
      <c r="AJ47" s="125"/>
      <c r="AK47" s="125"/>
      <c r="AL47" s="125"/>
      <c r="AM47" s="125"/>
      <c r="AN47" s="125"/>
      <c r="AO47" s="125"/>
      <c r="AP47" s="125"/>
      <c r="AQ47" s="125"/>
      <c r="AR47" s="125"/>
      <c r="AS47" s="125"/>
      <c r="AT47" s="125"/>
      <c r="AU47" s="125"/>
      <c r="AV47" s="125"/>
      <c r="AW47" s="125"/>
      <c r="AX47" s="125"/>
      <c r="AY47" s="125"/>
      <c r="AZ47" s="125"/>
      <c r="BA47" s="125"/>
      <c r="BB47" s="125"/>
      <c r="BC47" s="125"/>
      <c r="BD47" s="125"/>
      <c r="BE47" s="125"/>
      <c r="BF47" s="125"/>
      <c r="BG47" s="125"/>
      <c r="BH47" s="125"/>
    </row>
    <row r="48" spans="1:60" customFormat="1" x14ac:dyDescent="0.35">
      <c r="A48" s="103"/>
      <c r="B48" s="125"/>
      <c r="C48" s="64"/>
      <c r="D48" s="64"/>
      <c r="E48" s="64"/>
      <c r="F48" s="64"/>
      <c r="G48" s="64"/>
      <c r="H48" s="64"/>
      <c r="I48" s="64"/>
      <c r="J48" s="64"/>
      <c r="K48" s="64"/>
      <c r="L48" s="64"/>
      <c r="M48" s="64"/>
      <c r="N48" s="64"/>
      <c r="O48" s="64"/>
      <c r="P48" s="64"/>
      <c r="Q48" s="125"/>
      <c r="R48" s="125"/>
      <c r="S48" s="125"/>
      <c r="T48" s="125"/>
      <c r="U48" s="125"/>
      <c r="V48" s="125"/>
      <c r="W48" s="125"/>
      <c r="X48" s="93"/>
      <c r="Y48" s="93"/>
      <c r="Z48" s="93"/>
      <c r="AA48" s="93"/>
      <c r="AB48" s="93"/>
      <c r="AC48" s="93"/>
      <c r="AD48" s="93"/>
      <c r="AE48" s="206"/>
      <c r="AF48" s="206"/>
      <c r="AG48" s="206"/>
      <c r="AH48" s="206"/>
      <c r="AI48" s="206"/>
      <c r="AJ48" s="125"/>
      <c r="AK48" s="125"/>
      <c r="AL48" s="125"/>
      <c r="AM48" s="125"/>
      <c r="AN48" s="125"/>
      <c r="AO48" s="125"/>
      <c r="AP48" s="125"/>
      <c r="AQ48" s="125"/>
      <c r="AR48" s="125"/>
      <c r="AS48" s="125"/>
      <c r="AT48" s="125"/>
      <c r="AU48" s="125"/>
      <c r="AV48" s="125"/>
      <c r="AW48" s="125"/>
      <c r="AX48" s="125"/>
      <c r="AY48" s="125"/>
      <c r="AZ48" s="125"/>
      <c r="BA48" s="125"/>
      <c r="BB48" s="125"/>
      <c r="BC48" s="125"/>
      <c r="BD48" s="125"/>
      <c r="BE48" s="125"/>
      <c r="BF48" s="125"/>
      <c r="BG48" s="125"/>
      <c r="BH48" s="125"/>
    </row>
    <row r="49" spans="1:60" customFormat="1" x14ac:dyDescent="0.35">
      <c r="A49" s="99" t="s">
        <v>102</v>
      </c>
      <c r="B49" s="125"/>
      <c r="C49" s="125"/>
      <c r="D49" s="125"/>
      <c r="E49" s="64"/>
      <c r="F49" s="64"/>
      <c r="G49" s="125"/>
      <c r="H49" s="64"/>
      <c r="I49" s="64"/>
      <c r="J49" s="64"/>
      <c r="K49" s="125"/>
      <c r="L49" s="64"/>
      <c r="M49" s="64"/>
      <c r="N49" s="64"/>
      <c r="O49" s="125"/>
      <c r="P49" s="64"/>
      <c r="Q49" s="125"/>
      <c r="R49" s="125"/>
      <c r="S49" s="125"/>
      <c r="T49" s="125"/>
      <c r="U49" s="125"/>
      <c r="V49" s="125"/>
      <c r="W49" s="125"/>
      <c r="X49" s="93"/>
      <c r="Y49" s="93"/>
      <c r="Z49" s="93"/>
      <c r="AA49" s="93"/>
      <c r="AB49" s="93"/>
      <c r="AC49" s="93"/>
      <c r="AD49" s="93"/>
      <c r="AE49" s="206"/>
      <c r="AF49" s="206"/>
      <c r="AG49" s="206"/>
      <c r="AH49" s="206"/>
      <c r="AI49" s="206"/>
      <c r="AJ49" s="125"/>
      <c r="AK49" s="125"/>
      <c r="AL49" s="125"/>
      <c r="AM49" s="125"/>
      <c r="AN49" s="125"/>
      <c r="AO49" s="125"/>
      <c r="AP49" s="125"/>
      <c r="AQ49" s="125"/>
      <c r="AR49" s="125"/>
      <c r="AS49" s="125"/>
      <c r="AT49" s="125"/>
      <c r="AU49" s="125"/>
      <c r="AV49" s="125"/>
      <c r="AW49" s="125"/>
      <c r="AX49" s="125"/>
      <c r="AY49" s="125"/>
      <c r="AZ49" s="125"/>
      <c r="BA49" s="125"/>
      <c r="BB49" s="125"/>
      <c r="BC49" s="125"/>
      <c r="BD49" s="125"/>
      <c r="BE49" s="125"/>
      <c r="BF49" s="125"/>
      <c r="BG49" s="125"/>
      <c r="BH49" s="125"/>
    </row>
    <row r="50" spans="1:60" customFormat="1" x14ac:dyDescent="0.35">
      <c r="B50" s="125"/>
      <c r="C50" s="125"/>
      <c r="D50" s="125"/>
      <c r="E50" s="64"/>
      <c r="F50" s="64"/>
      <c r="G50" s="64"/>
      <c r="H50" s="64"/>
      <c r="I50" s="64"/>
      <c r="J50" s="64"/>
      <c r="K50" s="64"/>
      <c r="L50" s="64"/>
      <c r="M50" s="64"/>
      <c r="N50" s="64"/>
      <c r="O50" s="64"/>
      <c r="P50" s="64"/>
      <c r="Q50" s="125"/>
      <c r="R50" s="125"/>
      <c r="S50" s="125"/>
      <c r="T50" s="125"/>
      <c r="U50" s="125"/>
      <c r="V50" s="125"/>
      <c r="W50" s="125"/>
      <c r="X50" s="93"/>
      <c r="Y50" s="93"/>
      <c r="Z50" s="93"/>
      <c r="AA50" s="93"/>
      <c r="AB50" s="93"/>
      <c r="AC50" s="93"/>
      <c r="AD50" s="93"/>
      <c r="AE50" s="206"/>
      <c r="AF50" s="206"/>
      <c r="AG50" s="206"/>
      <c r="AH50" s="206"/>
      <c r="AI50" s="206"/>
      <c r="AJ50" s="125"/>
      <c r="AK50" s="125"/>
      <c r="AL50" s="125"/>
      <c r="AM50" s="125"/>
      <c r="AN50" s="125"/>
      <c r="AO50" s="125"/>
      <c r="AP50" s="125"/>
      <c r="AQ50" s="125"/>
      <c r="AR50" s="125"/>
      <c r="AS50" s="125"/>
      <c r="AT50" s="125"/>
      <c r="AU50" s="125"/>
      <c r="AV50" s="125"/>
      <c r="AW50" s="125"/>
      <c r="AX50" s="125"/>
      <c r="AY50" s="125"/>
      <c r="AZ50" s="125"/>
      <c r="BA50" s="125"/>
      <c r="BB50" s="125"/>
      <c r="BC50" s="125"/>
      <c r="BD50" s="125"/>
      <c r="BE50" s="125"/>
      <c r="BF50" s="125"/>
      <c r="BG50" s="125"/>
      <c r="BH50" s="125"/>
    </row>
    <row r="51" spans="1:60" customFormat="1" x14ac:dyDescent="0.35">
      <c r="A51" s="100" t="s">
        <v>103</v>
      </c>
      <c r="B51" s="125"/>
      <c r="C51" s="64">
        <v>43351553</v>
      </c>
      <c r="D51" s="64">
        <v>43090596.664000005</v>
      </c>
      <c r="E51" s="64">
        <v>52444127</v>
      </c>
      <c r="F51" s="64">
        <v>39505399</v>
      </c>
      <c r="G51" s="64">
        <v>24930602</v>
      </c>
      <c r="H51" s="64">
        <v>28253795</v>
      </c>
      <c r="I51" s="64">
        <v>32862406</v>
      </c>
      <c r="J51" s="64">
        <v>42232171</v>
      </c>
      <c r="K51" s="64">
        <v>47082367</v>
      </c>
      <c r="L51" s="64">
        <v>54308366</v>
      </c>
      <c r="M51" s="64">
        <v>82688242</v>
      </c>
      <c r="N51" s="64">
        <v>86832322</v>
      </c>
      <c r="O51" s="64">
        <v>69871040</v>
      </c>
      <c r="P51" s="64">
        <v>65906450</v>
      </c>
      <c r="Q51" s="64">
        <v>81687702</v>
      </c>
      <c r="R51" s="64">
        <v>92897232.687000006</v>
      </c>
      <c r="S51" s="64">
        <v>97481828</v>
      </c>
      <c r="T51" s="64">
        <v>79581809</v>
      </c>
      <c r="U51" s="64">
        <v>91341468.895999998</v>
      </c>
      <c r="V51" s="64">
        <v>92985715.350999996</v>
      </c>
      <c r="W51" s="64">
        <v>107687058</v>
      </c>
      <c r="X51" s="93">
        <v>104232440</v>
      </c>
      <c r="Y51" s="93">
        <v>99022159</v>
      </c>
      <c r="Z51" s="93">
        <v>93350266</v>
      </c>
      <c r="AA51" s="93">
        <v>106432851</v>
      </c>
      <c r="AB51" s="93">
        <v>86544834.267000005</v>
      </c>
      <c r="AC51" s="93">
        <v>142862043.24399999</v>
      </c>
      <c r="AD51" s="93">
        <v>159758690.905</v>
      </c>
      <c r="AE51" s="206">
        <v>174462922.48899999</v>
      </c>
      <c r="AF51" s="206">
        <v>190133084.995</v>
      </c>
      <c r="AG51" s="206">
        <v>198591401.57300001</v>
      </c>
      <c r="AH51" s="206">
        <v>188293675.97129998</v>
      </c>
      <c r="AI51" s="206">
        <v>163069255.0596</v>
      </c>
      <c r="AJ51" s="64">
        <v>174462922.48899999</v>
      </c>
      <c r="AK51" s="64">
        <v>190133084.995</v>
      </c>
      <c r="AL51" s="64">
        <v>198591401.57300001</v>
      </c>
      <c r="AM51" s="64">
        <v>188293675.97129998</v>
      </c>
      <c r="AN51" s="64">
        <v>163069255.0596</v>
      </c>
      <c r="AO51" s="64">
        <v>185184391.88852</v>
      </c>
      <c r="AP51" s="64">
        <v>124284282.77710001</v>
      </c>
      <c r="AQ51" s="64">
        <v>91506603.839820012</v>
      </c>
      <c r="AR51" s="64">
        <v>154341396.35416001</v>
      </c>
      <c r="AS51" s="64">
        <v>176967428.74739999</v>
      </c>
      <c r="AT51" s="64">
        <v>199796983.61697999</v>
      </c>
      <c r="AU51" s="64">
        <v>141813971.29302001</v>
      </c>
      <c r="AV51" s="64">
        <v>163028456.11292002</v>
      </c>
      <c r="AW51" s="64">
        <v>116028231.19699998</v>
      </c>
      <c r="AX51" s="64">
        <v>93711372.861000001</v>
      </c>
      <c r="AY51" s="64">
        <v>93548192.327000007</v>
      </c>
      <c r="AZ51" s="64">
        <v>141545791.57100001</v>
      </c>
      <c r="BA51" s="64">
        <v>130370461.912</v>
      </c>
      <c r="BB51" s="64">
        <v>102373557.83442001</v>
      </c>
      <c r="BC51" s="64">
        <v>113736103.78961</v>
      </c>
      <c r="BD51" s="64">
        <v>131150074.44536</v>
      </c>
      <c r="BE51" s="64">
        <v>127299582.19571999</v>
      </c>
      <c r="BF51" s="64">
        <v>111589501.76293999</v>
      </c>
      <c r="BG51" s="64">
        <v>101816066.61467999</v>
      </c>
      <c r="BH51" s="64">
        <v>139941868.40802997</v>
      </c>
    </row>
    <row r="52" spans="1:60" customFormat="1" x14ac:dyDescent="0.35">
      <c r="A52" s="100" t="s">
        <v>170</v>
      </c>
      <c r="B52" s="125"/>
      <c r="C52" s="64"/>
      <c r="D52" s="64"/>
      <c r="E52" s="64"/>
      <c r="F52" s="64"/>
      <c r="G52" s="64"/>
      <c r="H52" s="64"/>
      <c r="I52" s="64"/>
      <c r="J52" s="64"/>
      <c r="K52" s="64"/>
      <c r="L52" s="64"/>
      <c r="M52" s="64"/>
      <c r="N52" s="64"/>
      <c r="O52" s="64"/>
      <c r="P52" s="64"/>
      <c r="Q52" s="64"/>
      <c r="R52" s="64"/>
      <c r="S52" s="64"/>
      <c r="T52" s="64"/>
      <c r="U52" s="64"/>
      <c r="V52" s="64"/>
      <c r="W52" s="64"/>
      <c r="X52" s="93"/>
      <c r="Y52" s="93"/>
      <c r="Z52" s="93"/>
      <c r="AA52" s="93"/>
      <c r="AB52" s="93">
        <v>3920151.5109999999</v>
      </c>
      <c r="AC52" s="93">
        <v>3896441.9249999998</v>
      </c>
      <c r="AD52" s="93">
        <v>3831406.1609999998</v>
      </c>
      <c r="AE52" s="206">
        <v>3806760.0630000001</v>
      </c>
      <c r="AF52" s="206">
        <v>3729276.89</v>
      </c>
      <c r="AG52" s="206">
        <v>3701371.0019999999</v>
      </c>
      <c r="AH52" s="206">
        <v>3622269.6069999998</v>
      </c>
      <c r="AI52" s="206">
        <v>3588721.483</v>
      </c>
      <c r="AJ52" s="64">
        <v>3806760.0630000001</v>
      </c>
      <c r="AK52" s="64">
        <v>3729276.89</v>
      </c>
      <c r="AL52" s="64">
        <v>3701371.0019999999</v>
      </c>
      <c r="AM52" s="64">
        <v>3622269.6069999998</v>
      </c>
      <c r="AN52" s="64">
        <v>3588720</v>
      </c>
      <c r="AO52" s="64">
        <v>3506769.6060000001</v>
      </c>
      <c r="AP52" s="64">
        <v>3499828.372</v>
      </c>
      <c r="AQ52" s="64">
        <v>3415401.3539999998</v>
      </c>
      <c r="AR52" s="64">
        <v>3474023.4339999999</v>
      </c>
      <c r="AS52" s="64">
        <v>3380489.1230000001</v>
      </c>
      <c r="AT52" s="64">
        <v>3508710.4190000002</v>
      </c>
      <c r="AU52" s="64">
        <v>3407941.1690000002</v>
      </c>
      <c r="AV52" s="64">
        <v>3508675.3420000002</v>
      </c>
      <c r="AW52" s="64">
        <v>3399813.0460000001</v>
      </c>
      <c r="AX52" s="64">
        <v>3381822.1060000001</v>
      </c>
      <c r="AY52" s="64">
        <v>3268513.77</v>
      </c>
      <c r="AZ52" s="64">
        <v>3215509.6359999999</v>
      </c>
      <c r="BA52" s="64">
        <v>3093489.9980000001</v>
      </c>
      <c r="BB52" s="64">
        <v>3034002.8390000002</v>
      </c>
      <c r="BC52" s="64">
        <v>2908025.52</v>
      </c>
      <c r="BD52" s="64">
        <v>2843618.3760000002</v>
      </c>
      <c r="BE52" s="64">
        <v>2712368.523</v>
      </c>
      <c r="BF52" s="64">
        <v>2637479.5630000001</v>
      </c>
      <c r="BG52" s="64">
        <v>2501752.5430000001</v>
      </c>
      <c r="BH52" s="64">
        <v>2392745.5070000002</v>
      </c>
    </row>
    <row r="53" spans="1:60" customFormat="1" x14ac:dyDescent="0.35">
      <c r="A53" s="100" t="s">
        <v>104</v>
      </c>
      <c r="B53" s="125"/>
      <c r="C53" s="64">
        <v>19682720</v>
      </c>
      <c r="D53" s="64">
        <v>18452354.349999998</v>
      </c>
      <c r="E53" s="64">
        <v>16320714</v>
      </c>
      <c r="F53" s="64">
        <v>16612114</v>
      </c>
      <c r="G53" s="64">
        <v>13208608</v>
      </c>
      <c r="H53" s="64">
        <v>13306326</v>
      </c>
      <c r="I53" s="64">
        <v>13006539</v>
      </c>
      <c r="J53" s="64">
        <v>12951507</v>
      </c>
      <c r="K53" s="64">
        <v>12619405</v>
      </c>
      <c r="L53" s="64">
        <v>12677846</v>
      </c>
      <c r="M53" s="64">
        <v>1981891</v>
      </c>
      <c r="N53" s="64">
        <v>0</v>
      </c>
      <c r="O53" s="64">
        <v>0</v>
      </c>
      <c r="P53" s="64">
        <v>0</v>
      </c>
      <c r="Q53" s="64">
        <v>0</v>
      </c>
      <c r="R53" s="125">
        <v>0</v>
      </c>
      <c r="S53" s="64"/>
      <c r="T53" s="64">
        <v>0</v>
      </c>
      <c r="U53" s="64">
        <v>0</v>
      </c>
      <c r="V53" s="64"/>
      <c r="W53" s="64"/>
      <c r="X53" s="93"/>
      <c r="Y53" s="93"/>
      <c r="Z53" s="93"/>
      <c r="AA53" s="93"/>
      <c r="AB53" s="93">
        <v>0</v>
      </c>
      <c r="AC53" s="93">
        <v>0</v>
      </c>
      <c r="AD53" s="64">
        <v>0</v>
      </c>
      <c r="AE53" s="171">
        <v>0</v>
      </c>
      <c r="AF53" s="171">
        <v>0</v>
      </c>
      <c r="AG53" s="171">
        <v>0</v>
      </c>
      <c r="AH53" s="206">
        <v>2593885.5490000001</v>
      </c>
      <c r="AI53" s="206">
        <v>3059156.1809999999</v>
      </c>
      <c r="AJ53" s="64">
        <v>0</v>
      </c>
      <c r="AK53" s="64">
        <v>0</v>
      </c>
      <c r="AL53" s="64">
        <v>0</v>
      </c>
      <c r="AM53" s="64">
        <v>2593885.5490000001</v>
      </c>
      <c r="AN53" s="64">
        <v>3059156.1809999999</v>
      </c>
      <c r="AO53" s="64">
        <v>8877252.6380000003</v>
      </c>
      <c r="AP53" s="64">
        <v>8743919.3049999997</v>
      </c>
      <c r="AQ53" s="64">
        <v>5737525.773</v>
      </c>
      <c r="AR53" s="64">
        <v>5737525.773</v>
      </c>
      <c r="AS53" s="64">
        <v>0</v>
      </c>
      <c r="AT53" s="64">
        <v>0</v>
      </c>
      <c r="AU53" s="64">
        <v>0</v>
      </c>
      <c r="AV53" s="64">
        <v>0</v>
      </c>
      <c r="AW53" s="64">
        <v>0</v>
      </c>
      <c r="AX53" s="64">
        <v>0</v>
      </c>
      <c r="AY53" s="64">
        <v>371097.07799999998</v>
      </c>
      <c r="AZ53" s="64">
        <v>377164.51899999997</v>
      </c>
      <c r="BA53" s="64">
        <v>380282.76699999999</v>
      </c>
      <c r="BB53" s="64">
        <v>190902.62100000001</v>
      </c>
      <c r="BC53" s="64">
        <v>0</v>
      </c>
      <c r="BD53" s="64">
        <v>0</v>
      </c>
      <c r="BE53" s="64">
        <v>0</v>
      </c>
      <c r="BF53" s="64">
        <v>0</v>
      </c>
      <c r="BG53" s="64">
        <v>0</v>
      </c>
      <c r="BH53" s="64">
        <v>175590</v>
      </c>
    </row>
    <row r="54" spans="1:60" customFormat="1" x14ac:dyDescent="0.35">
      <c r="A54" s="100" t="s">
        <v>105</v>
      </c>
      <c r="B54" s="125"/>
      <c r="C54" s="64">
        <v>5304747</v>
      </c>
      <c r="D54" s="64">
        <v>4164684.1370000243</v>
      </c>
      <c r="E54" s="64">
        <v>3684103</v>
      </c>
      <c r="F54" s="64">
        <v>5527228</v>
      </c>
      <c r="G54" s="64">
        <v>4501451</v>
      </c>
      <c r="H54" s="64">
        <v>6542768</v>
      </c>
      <c r="I54" s="64">
        <v>8050171</v>
      </c>
      <c r="J54" s="64">
        <v>8237478</v>
      </c>
      <c r="K54" s="64">
        <v>8143321</v>
      </c>
      <c r="L54" s="64">
        <v>8077173</v>
      </c>
      <c r="M54" s="64">
        <v>8337628</v>
      </c>
      <c r="N54" s="64">
        <v>7681518</v>
      </c>
      <c r="O54" s="64">
        <v>8346953</v>
      </c>
      <c r="P54" s="64">
        <v>6850958</v>
      </c>
      <c r="Q54" s="64">
        <v>7740524</v>
      </c>
      <c r="R54" s="64">
        <v>7631730.7300000004</v>
      </c>
      <c r="S54" s="64">
        <v>7484087</v>
      </c>
      <c r="T54" s="64">
        <v>8056159</v>
      </c>
      <c r="U54" s="64">
        <v>7399790.8020000001</v>
      </c>
      <c r="V54" s="64">
        <v>8129929.6940000001</v>
      </c>
      <c r="W54" s="64">
        <v>8344472</v>
      </c>
      <c r="X54" s="93">
        <v>8153779</v>
      </c>
      <c r="Y54" s="93">
        <v>11587353</v>
      </c>
      <c r="Z54" s="93">
        <v>13081850</v>
      </c>
      <c r="AA54" s="93">
        <v>16878863</v>
      </c>
      <c r="AB54" s="93">
        <v>17293969.653999999</v>
      </c>
      <c r="AC54" s="93">
        <v>17235975.956</v>
      </c>
      <c r="AD54" s="93">
        <v>16246985.367000001</v>
      </c>
      <c r="AE54" s="206">
        <v>15070221.909</v>
      </c>
      <c r="AF54" s="206">
        <v>14468553.518999999</v>
      </c>
      <c r="AG54" s="206">
        <v>14022893.153999999</v>
      </c>
      <c r="AH54" s="206">
        <v>16474422.388</v>
      </c>
      <c r="AI54" s="206">
        <v>15389811.273</v>
      </c>
      <c r="AJ54" s="64">
        <v>15070221.909</v>
      </c>
      <c r="AK54" s="64">
        <v>14468553.518999999</v>
      </c>
      <c r="AL54" s="64">
        <v>14022893.153999999</v>
      </c>
      <c r="AM54" s="64">
        <v>16474422.38800003</v>
      </c>
      <c r="AN54" s="64">
        <v>15389811.273</v>
      </c>
      <c r="AO54" s="64">
        <v>15780560.615</v>
      </c>
      <c r="AP54" s="64">
        <v>17367899.226</v>
      </c>
      <c r="AQ54" s="64">
        <v>18192130.409000002</v>
      </c>
      <c r="AR54" s="64">
        <v>22712514.517000001</v>
      </c>
      <c r="AS54" s="64">
        <v>22070690.725000001</v>
      </c>
      <c r="AT54" s="64">
        <v>21607776.905000001</v>
      </c>
      <c r="AU54" s="64">
        <v>21298819.050999999</v>
      </c>
      <c r="AV54" s="64">
        <v>22549552.070999999</v>
      </c>
      <c r="AW54" s="64">
        <v>23808745.649999999</v>
      </c>
      <c r="AX54" s="64">
        <v>27546470.945</v>
      </c>
      <c r="AY54" s="64">
        <v>28182400.824000001</v>
      </c>
      <c r="AZ54" s="64">
        <v>25638655.670000002</v>
      </c>
      <c r="BA54" s="64">
        <v>26138100.806000002</v>
      </c>
      <c r="BB54" s="64">
        <v>28057336.470999997</v>
      </c>
      <c r="BC54" s="64">
        <v>29002228.209000003</v>
      </c>
      <c r="BD54" s="64">
        <v>29185361.892999999</v>
      </c>
      <c r="BE54" s="64">
        <v>31560399.710999999</v>
      </c>
      <c r="BF54" s="64">
        <v>31581346.833999999</v>
      </c>
      <c r="BG54" s="64">
        <v>32779397.74659998</v>
      </c>
      <c r="BH54" s="64">
        <v>35405933.251710005</v>
      </c>
    </row>
    <row r="55" spans="1:60" customFormat="1" x14ac:dyDescent="0.35">
      <c r="A55" s="100" t="s">
        <v>106</v>
      </c>
      <c r="B55" s="125"/>
      <c r="C55" s="64">
        <v>212010</v>
      </c>
      <c r="D55" s="64">
        <v>297851.14300000004</v>
      </c>
      <c r="E55" s="64">
        <v>975777</v>
      </c>
      <c r="F55" s="64">
        <v>920819</v>
      </c>
      <c r="G55" s="64">
        <v>281045</v>
      </c>
      <c r="H55" s="64">
        <v>391087</v>
      </c>
      <c r="I55" s="64">
        <v>876411</v>
      </c>
      <c r="J55" s="64">
        <v>757496</v>
      </c>
      <c r="K55" s="64">
        <v>1084680</v>
      </c>
      <c r="L55" s="64">
        <v>1060701</v>
      </c>
      <c r="M55" s="64">
        <v>838491</v>
      </c>
      <c r="N55" s="64">
        <v>788854</v>
      </c>
      <c r="O55" s="64">
        <v>1091065</v>
      </c>
      <c r="P55" s="64">
        <v>968935</v>
      </c>
      <c r="Q55" s="64">
        <v>982913</v>
      </c>
      <c r="R55" s="64">
        <v>1061482.5834999999</v>
      </c>
      <c r="S55" s="64">
        <v>1457441</v>
      </c>
      <c r="T55" s="64">
        <v>1504605</v>
      </c>
      <c r="U55" s="64">
        <v>1732120.2983199998</v>
      </c>
      <c r="V55" s="64">
        <v>1852702</v>
      </c>
      <c r="W55" s="64">
        <v>2438005</v>
      </c>
      <c r="X55" s="93">
        <v>1999339</v>
      </c>
      <c r="Y55" s="93">
        <v>1898807</v>
      </c>
      <c r="Z55" s="93">
        <v>1426977</v>
      </c>
      <c r="AA55" s="93">
        <v>1665982</v>
      </c>
      <c r="AB55" s="93">
        <v>1611950.58666</v>
      </c>
      <c r="AC55" s="93">
        <v>1550223.9189000002</v>
      </c>
      <c r="AD55" s="93">
        <v>1094263.7624000001</v>
      </c>
      <c r="AE55" s="206">
        <v>1061999.1161499999</v>
      </c>
      <c r="AF55" s="206">
        <v>1223233.4316500002</v>
      </c>
      <c r="AG55" s="206">
        <v>1295049.27837</v>
      </c>
      <c r="AH55" s="206">
        <v>1178469.7350399999</v>
      </c>
      <c r="AI55" s="206">
        <v>1304782.64858</v>
      </c>
      <c r="AJ55" s="64">
        <v>1061999.1161499999</v>
      </c>
      <c r="AK55" s="64">
        <v>1223233.4316500002</v>
      </c>
      <c r="AL55" s="64">
        <v>1295049.27837</v>
      </c>
      <c r="AM55" s="64">
        <v>1178469.7350399999</v>
      </c>
      <c r="AN55" s="64">
        <v>1304782.64858</v>
      </c>
      <c r="AO55" s="64">
        <v>1166380.2496</v>
      </c>
      <c r="AP55" s="64">
        <v>1166591.00924</v>
      </c>
      <c r="AQ55" s="64">
        <v>1488563.1373599998</v>
      </c>
      <c r="AR55" s="64">
        <v>1696265.79424</v>
      </c>
      <c r="AS55" s="64">
        <v>1268083.6377999999</v>
      </c>
      <c r="AT55" s="64">
        <v>983751.11399999994</v>
      </c>
      <c r="AU55" s="64">
        <v>1104249.2390000001</v>
      </c>
      <c r="AV55" s="64">
        <v>1048408.709</v>
      </c>
      <c r="AW55" s="64">
        <v>1207761.67</v>
      </c>
      <c r="AX55" s="64">
        <v>1181256.1259999999</v>
      </c>
      <c r="AY55" s="64">
        <v>1389041.0589999999</v>
      </c>
      <c r="AZ55" s="64">
        <v>1925506.236</v>
      </c>
      <c r="BA55" s="64">
        <v>2162401.3390000002</v>
      </c>
      <c r="BB55" s="64">
        <v>2014660.3130000001</v>
      </c>
      <c r="BC55" s="64">
        <v>2088124.4080000001</v>
      </c>
      <c r="BD55" s="64">
        <v>2414243.3130000001</v>
      </c>
      <c r="BE55" s="64">
        <v>2491357.7390000001</v>
      </c>
      <c r="BF55" s="64">
        <v>2626224.0040000002</v>
      </c>
      <c r="BG55" s="64">
        <v>2680484.5690000001</v>
      </c>
      <c r="BH55" s="64">
        <v>2507741.574</v>
      </c>
    </row>
    <row r="56" spans="1:60" customFormat="1" x14ac:dyDescent="0.35">
      <c r="A56" s="100" t="s">
        <v>107</v>
      </c>
      <c r="B56" s="125"/>
      <c r="C56" s="64">
        <v>1890396</v>
      </c>
      <c r="D56" s="64">
        <v>1311731.182</v>
      </c>
      <c r="E56" s="64">
        <v>1638902</v>
      </c>
      <c r="F56" s="64">
        <v>1425245</v>
      </c>
      <c r="G56" s="64">
        <v>1367109</v>
      </c>
      <c r="H56" s="64">
        <v>1605506</v>
      </c>
      <c r="I56" s="64">
        <v>299224</v>
      </c>
      <c r="J56" s="64">
        <v>212134</v>
      </c>
      <c r="K56" s="64">
        <v>269857</v>
      </c>
      <c r="L56" s="64">
        <v>908928</v>
      </c>
      <c r="M56" s="64">
        <v>1080935</v>
      </c>
      <c r="N56" s="64">
        <v>1437389</v>
      </c>
      <c r="O56" s="64">
        <v>413368</v>
      </c>
      <c r="P56" s="64">
        <v>339999</v>
      </c>
      <c r="Q56" s="64">
        <v>432831</v>
      </c>
      <c r="R56" s="64">
        <v>1283477.8940000001</v>
      </c>
      <c r="S56" s="64">
        <v>83338</v>
      </c>
      <c r="T56" s="64">
        <v>12512</v>
      </c>
      <c r="U56" s="64">
        <v>0</v>
      </c>
      <c r="V56" s="64"/>
      <c r="W56" s="64"/>
      <c r="X56" s="93"/>
      <c r="Y56" s="93"/>
      <c r="Z56" s="93"/>
      <c r="AA56" s="93">
        <v>0</v>
      </c>
      <c r="AB56" s="93">
        <v>0</v>
      </c>
      <c r="AC56" s="93">
        <v>0</v>
      </c>
      <c r="AD56" s="64">
        <v>0</v>
      </c>
      <c r="AE56" s="171">
        <v>0</v>
      </c>
      <c r="AF56" s="171">
        <v>0</v>
      </c>
      <c r="AG56" s="206">
        <v>24041.633999999998</v>
      </c>
      <c r="AH56" s="206">
        <v>22336.034640000002</v>
      </c>
      <c r="AI56" s="206">
        <v>11641.202600000001</v>
      </c>
      <c r="AJ56" s="64">
        <v>0</v>
      </c>
      <c r="AK56" s="64">
        <v>0</v>
      </c>
      <c r="AL56" s="64">
        <v>24041.633999999998</v>
      </c>
      <c r="AM56" s="64">
        <v>22336.034640000002</v>
      </c>
      <c r="AN56" s="64">
        <v>11641.202600000001</v>
      </c>
      <c r="AO56" s="64">
        <v>41837.70564</v>
      </c>
      <c r="AP56" s="64">
        <v>42874.044179999997</v>
      </c>
      <c r="AQ56" s="64">
        <v>41006.269119999997</v>
      </c>
      <c r="AR56" s="64">
        <v>47479.864240000003</v>
      </c>
      <c r="AS56" s="64">
        <v>0</v>
      </c>
      <c r="AT56" s="64">
        <v>0</v>
      </c>
      <c r="AU56" s="64">
        <v>0</v>
      </c>
      <c r="AV56" s="64">
        <v>0</v>
      </c>
      <c r="AW56" s="64">
        <v>0</v>
      </c>
      <c r="AX56" s="64">
        <v>0</v>
      </c>
      <c r="AY56" s="64">
        <v>1002.34</v>
      </c>
      <c r="AZ56" s="64">
        <v>0</v>
      </c>
      <c r="BA56" s="64">
        <v>0</v>
      </c>
      <c r="BB56" s="64">
        <v>0</v>
      </c>
      <c r="BC56" s="64">
        <v>0</v>
      </c>
      <c r="BD56" s="64">
        <v>0</v>
      </c>
      <c r="BE56" s="64"/>
      <c r="BF56" s="64">
        <v>0</v>
      </c>
      <c r="BG56" s="64">
        <v>311859.86167999997</v>
      </c>
      <c r="BH56" s="64">
        <v>11028.9663</v>
      </c>
    </row>
    <row r="57" spans="1:60" customFormat="1" x14ac:dyDescent="0.35">
      <c r="A57" s="100" t="s">
        <v>108</v>
      </c>
      <c r="B57" s="125"/>
      <c r="C57" s="64">
        <v>12103711</v>
      </c>
      <c r="D57" s="64">
        <v>13412173.535057537</v>
      </c>
      <c r="E57" s="64">
        <v>5565060</v>
      </c>
      <c r="F57" s="64">
        <v>7982295</v>
      </c>
      <c r="G57" s="64">
        <v>8012789</v>
      </c>
      <c r="H57" s="64">
        <v>7160730</v>
      </c>
      <c r="I57" s="64">
        <v>9233303</v>
      </c>
      <c r="J57" s="64">
        <v>13777192</v>
      </c>
      <c r="K57" s="64">
        <v>3354191</v>
      </c>
      <c r="L57" s="64">
        <v>4113497</v>
      </c>
      <c r="M57" s="64">
        <v>5375345</v>
      </c>
      <c r="N57" s="64">
        <v>7496422</v>
      </c>
      <c r="O57" s="64">
        <v>4978286</v>
      </c>
      <c r="P57" s="64">
        <v>6075441</v>
      </c>
      <c r="Q57" s="64">
        <v>8969388</v>
      </c>
      <c r="R57" s="64">
        <v>8627765.9519999996</v>
      </c>
      <c r="S57" s="64">
        <v>6832775</v>
      </c>
      <c r="T57" s="64">
        <v>5925682</v>
      </c>
      <c r="U57" s="64">
        <v>7574233.3219999997</v>
      </c>
      <c r="V57" s="64">
        <v>7474198.7879999997</v>
      </c>
      <c r="W57" s="64">
        <v>8470766</v>
      </c>
      <c r="X57" s="93">
        <v>6543387</v>
      </c>
      <c r="Y57" s="93">
        <v>7221546</v>
      </c>
      <c r="Z57" s="93">
        <v>4811123</v>
      </c>
      <c r="AA57" s="93">
        <v>5498801</v>
      </c>
      <c r="AB57" s="93">
        <v>10510664.0133</v>
      </c>
      <c r="AC57" s="93">
        <v>11888552.23515</v>
      </c>
      <c r="AD57" s="93">
        <v>19681501.970699999</v>
      </c>
      <c r="AE57" s="206">
        <v>18969523.644759998</v>
      </c>
      <c r="AF57" s="206">
        <v>20376908.918450002</v>
      </c>
      <c r="AG57" s="206">
        <v>22121853.075209998</v>
      </c>
      <c r="AH57" s="206">
        <v>22837921.275080003</v>
      </c>
      <c r="AI57" s="206">
        <v>19960696.840410002</v>
      </c>
      <c r="AJ57" s="64">
        <v>18969523.644760001</v>
      </c>
      <c r="AK57" s="64">
        <v>20376908.918450002</v>
      </c>
      <c r="AL57" s="64">
        <v>22121853.075209998</v>
      </c>
      <c r="AM57" s="64">
        <v>22837921.275080003</v>
      </c>
      <c r="AN57" s="64">
        <v>19960696.840410002</v>
      </c>
      <c r="AO57" s="64">
        <v>18285317.833639998</v>
      </c>
      <c r="AP57" s="64">
        <v>20686801.147</v>
      </c>
      <c r="AQ57" s="64">
        <v>21653966.683200002</v>
      </c>
      <c r="AR57" s="64">
        <v>23689238.358200002</v>
      </c>
      <c r="AS57" s="64">
        <v>19654591.415900003</v>
      </c>
      <c r="AT57" s="64">
        <v>21329101.61042</v>
      </c>
      <c r="AU57" s="64">
        <v>5930168.4371600002</v>
      </c>
      <c r="AV57" s="64">
        <v>12790607.407200001</v>
      </c>
      <c r="AW57" s="64">
        <v>13359079.301520001</v>
      </c>
      <c r="AX57" s="64">
        <v>16056594.261059999</v>
      </c>
      <c r="AY57" s="64">
        <v>13273242.63156</v>
      </c>
      <c r="AZ57" s="64">
        <v>18344396.70293</v>
      </c>
      <c r="BA57" s="64">
        <v>19331650.027229998</v>
      </c>
      <c r="BB57" s="64">
        <v>7260989.9550600005</v>
      </c>
      <c r="BC57" s="64">
        <v>7587324.6298900004</v>
      </c>
      <c r="BD57" s="64">
        <v>7684886.8892600005</v>
      </c>
      <c r="BE57" s="64">
        <v>8921742.3254799992</v>
      </c>
      <c r="BF57" s="64">
        <v>10437265.232859999</v>
      </c>
      <c r="BG57" s="64">
        <v>7889343.4583999999</v>
      </c>
      <c r="BH57" s="64">
        <v>9352493.0339000002</v>
      </c>
    </row>
    <row r="58" spans="1:60" customFormat="1" x14ac:dyDescent="0.35">
      <c r="A58" s="101" t="s">
        <v>109</v>
      </c>
      <c r="B58" s="125"/>
      <c r="C58" s="71">
        <v>82545137</v>
      </c>
      <c r="D58" s="71">
        <v>80729391.011057556</v>
      </c>
      <c r="E58" s="71">
        <v>80628683</v>
      </c>
      <c r="F58" s="71">
        <v>71973100</v>
      </c>
      <c r="G58" s="71">
        <v>52301604</v>
      </c>
      <c r="H58" s="71">
        <v>57260212</v>
      </c>
      <c r="I58" s="71">
        <v>64328054</v>
      </c>
      <c r="J58" s="71">
        <v>78167978</v>
      </c>
      <c r="K58" s="71">
        <v>72553821</v>
      </c>
      <c r="L58" s="71">
        <v>81146511</v>
      </c>
      <c r="M58" s="71">
        <v>100302532</v>
      </c>
      <c r="N58" s="71">
        <v>104236505</v>
      </c>
      <c r="O58" s="71">
        <v>84700712</v>
      </c>
      <c r="P58" s="71">
        <v>80141783</v>
      </c>
      <c r="Q58" s="71">
        <v>99813358</v>
      </c>
      <c r="R58" s="71">
        <v>111501689.84650001</v>
      </c>
      <c r="S58" s="71">
        <v>113339469</v>
      </c>
      <c r="T58" s="71">
        <v>95080767</v>
      </c>
      <c r="U58" s="71">
        <v>108047613.31831999</v>
      </c>
      <c r="V58" s="71">
        <v>110442545.833</v>
      </c>
      <c r="W58" s="71">
        <v>126940301</v>
      </c>
      <c r="X58" s="71">
        <v>120928945</v>
      </c>
      <c r="Y58" s="71">
        <v>119729865</v>
      </c>
      <c r="Z58" s="71">
        <v>112670216</v>
      </c>
      <c r="AA58" s="71">
        <v>130476497</v>
      </c>
      <c r="AB58" s="71">
        <v>119881570.03196001</v>
      </c>
      <c r="AC58" s="71">
        <v>177433237.27905002</v>
      </c>
      <c r="AD58" s="71">
        <v>200612848.1661</v>
      </c>
      <c r="AE58" s="174">
        <v>213371427.22191</v>
      </c>
      <c r="AF58" s="174">
        <v>229931057.75409999</v>
      </c>
      <c r="AG58" s="174">
        <v>239756609.71657997</v>
      </c>
      <c r="AH58" s="174">
        <v>235022980.56005999</v>
      </c>
      <c r="AI58" s="174">
        <v>206384064.68819001</v>
      </c>
      <c r="AJ58" s="71">
        <v>213371427.22191</v>
      </c>
      <c r="AK58" s="71">
        <v>229931057.75409999</v>
      </c>
      <c r="AL58" s="71">
        <v>239756609.71657997</v>
      </c>
      <c r="AM58" s="71">
        <v>235022980.56006005</v>
      </c>
      <c r="AN58" s="71">
        <v>206384063</v>
      </c>
      <c r="AO58" s="71">
        <v>232842510.53639996</v>
      </c>
      <c r="AP58" s="71">
        <v>175792195.88051999</v>
      </c>
      <c r="AQ58" s="71">
        <v>142035197.4655</v>
      </c>
      <c r="AR58" s="71">
        <v>211698444.09484002</v>
      </c>
      <c r="AS58" s="71">
        <v>223341283.64910001</v>
      </c>
      <c r="AT58" s="71">
        <v>247226323.66539997</v>
      </c>
      <c r="AU58" s="71">
        <v>173555149.18917999</v>
      </c>
      <c r="AV58" s="71">
        <v>202925699.64212</v>
      </c>
      <c r="AW58" s="71">
        <v>157803630.86451998</v>
      </c>
      <c r="AX58" s="71">
        <v>141877516.29905999</v>
      </c>
      <c r="AY58" s="71">
        <v>140033490.02956</v>
      </c>
      <c r="AZ58" s="71">
        <v>191047024.33493</v>
      </c>
      <c r="BA58" s="71">
        <v>181476386.84923002</v>
      </c>
      <c r="BB58" s="71">
        <v>142931450.03347999</v>
      </c>
      <c r="BC58" s="71">
        <v>155321806.55649999</v>
      </c>
      <c r="BD58" s="71">
        <v>173278184.91661999</v>
      </c>
      <c r="BE58" s="71">
        <v>172985450.49420002</v>
      </c>
      <c r="BF58" s="71">
        <v>158871817.39679998</v>
      </c>
      <c r="BG58" s="71">
        <v>147978904.79335997</v>
      </c>
      <c r="BH58" s="71">
        <v>189787400.74094</v>
      </c>
    </row>
    <row r="59" spans="1:60" customFormat="1" x14ac:dyDescent="0.35">
      <c r="A59" s="106"/>
      <c r="B59" s="125"/>
      <c r="C59" s="94"/>
      <c r="D59" s="94"/>
      <c r="E59" s="107"/>
      <c r="F59" s="107"/>
      <c r="G59" s="107"/>
      <c r="H59" s="107"/>
      <c r="I59" s="107"/>
      <c r="J59" s="107"/>
      <c r="K59" s="107"/>
      <c r="L59" s="107"/>
      <c r="M59" s="107"/>
      <c r="N59" s="107"/>
      <c r="O59" s="107"/>
      <c r="P59" s="107"/>
      <c r="Q59" s="125"/>
      <c r="R59" s="125"/>
      <c r="S59" s="125"/>
      <c r="T59" s="125"/>
      <c r="U59" s="125"/>
      <c r="V59" s="125"/>
      <c r="W59" s="125"/>
      <c r="X59" s="93"/>
      <c r="Y59" s="93"/>
      <c r="Z59" s="93"/>
      <c r="AA59" s="93"/>
      <c r="AB59" s="93"/>
      <c r="AC59" s="93"/>
      <c r="AD59" s="93"/>
      <c r="AE59" s="206"/>
      <c r="AF59" s="206"/>
      <c r="AG59" s="206"/>
      <c r="AH59" s="206"/>
      <c r="AI59" s="206"/>
      <c r="AJ59" s="125"/>
      <c r="AK59" s="125"/>
      <c r="AL59" s="125"/>
      <c r="AM59" s="125"/>
      <c r="AN59" s="125"/>
      <c r="AO59" s="125"/>
      <c r="AP59" s="125"/>
      <c r="AQ59" s="125"/>
      <c r="AR59" s="125"/>
      <c r="AS59" s="125"/>
      <c r="AT59" s="125"/>
      <c r="AU59" s="125"/>
      <c r="AV59" s="125"/>
      <c r="AW59" s="125"/>
      <c r="AX59" s="125"/>
      <c r="AY59" s="125"/>
      <c r="AZ59" s="125"/>
      <c r="BA59" s="125"/>
      <c r="BB59" s="125"/>
      <c r="BC59" s="125"/>
      <c r="BD59" s="125"/>
      <c r="BE59" s="125"/>
      <c r="BF59" s="125"/>
      <c r="BG59" s="125"/>
      <c r="BH59" s="125"/>
    </row>
    <row r="60" spans="1:60" customFormat="1" x14ac:dyDescent="0.35">
      <c r="A60" s="108"/>
      <c r="B60" s="125"/>
      <c r="C60" s="125"/>
      <c r="D60" s="125"/>
      <c r="E60" s="65"/>
      <c r="F60" s="65"/>
      <c r="G60" s="65"/>
      <c r="H60" s="65"/>
      <c r="I60" s="65"/>
      <c r="J60" s="65"/>
      <c r="K60" s="65"/>
      <c r="L60" s="65"/>
      <c r="M60" s="65"/>
      <c r="N60" s="65"/>
      <c r="O60" s="65"/>
      <c r="P60" s="65"/>
      <c r="Q60" s="125"/>
      <c r="R60" s="125"/>
      <c r="S60" s="125"/>
      <c r="T60" s="125"/>
      <c r="U60" s="125"/>
      <c r="V60" s="125"/>
      <c r="W60" s="125"/>
      <c r="X60" s="93"/>
      <c r="Y60" s="93"/>
      <c r="Z60" s="93"/>
      <c r="AA60" s="93"/>
      <c r="AB60" s="93"/>
      <c r="AC60" s="93"/>
      <c r="AD60" s="93"/>
      <c r="AE60" s="206"/>
      <c r="AF60" s="206"/>
      <c r="AG60" s="206"/>
      <c r="AH60" s="206"/>
      <c r="AI60" s="206"/>
      <c r="AJ60" s="125"/>
      <c r="AK60" s="125"/>
      <c r="AL60" s="125"/>
      <c r="AM60" s="125"/>
      <c r="AN60" s="125"/>
      <c r="AO60" s="125"/>
      <c r="AP60" s="125"/>
      <c r="AQ60" s="125"/>
      <c r="AR60" s="125"/>
      <c r="AS60" s="125"/>
      <c r="AT60" s="125"/>
      <c r="AU60" s="125"/>
      <c r="AV60" s="125"/>
      <c r="AW60" s="125"/>
      <c r="AX60" s="125"/>
      <c r="AY60" s="125"/>
      <c r="AZ60" s="125"/>
      <c r="BA60" s="125"/>
      <c r="BB60" s="125"/>
      <c r="BC60" s="125"/>
      <c r="BD60" s="125"/>
      <c r="BE60" s="125"/>
      <c r="BF60" s="125"/>
      <c r="BG60" s="125"/>
      <c r="BH60" s="125"/>
    </row>
    <row r="61" spans="1:60" customFormat="1" x14ac:dyDescent="0.35">
      <c r="A61" s="101" t="s">
        <v>110</v>
      </c>
      <c r="B61" s="125"/>
      <c r="C61" s="71">
        <v>141102131</v>
      </c>
      <c r="D61" s="71">
        <v>144749466.72</v>
      </c>
      <c r="E61" s="71">
        <v>150527132</v>
      </c>
      <c r="F61" s="71">
        <v>136222600</v>
      </c>
      <c r="G61" s="71">
        <v>157404934</v>
      </c>
      <c r="H61" s="71">
        <v>176134706</v>
      </c>
      <c r="I61" s="71">
        <v>180573874</v>
      </c>
      <c r="J61" s="71">
        <v>182363467</v>
      </c>
      <c r="K61" s="71">
        <v>202834050</v>
      </c>
      <c r="L61" s="71">
        <v>211353978</v>
      </c>
      <c r="M61" s="71">
        <v>206319160</v>
      </c>
      <c r="N61" s="71">
        <v>218531949</v>
      </c>
      <c r="O61" s="71">
        <v>212979700</v>
      </c>
      <c r="P61" s="71">
        <v>214225316</v>
      </c>
      <c r="Q61" s="71">
        <v>226421958</v>
      </c>
      <c r="R61" s="71">
        <v>237945057.73978001</v>
      </c>
      <c r="S61" s="71">
        <v>245203563.15748</v>
      </c>
      <c r="T61" s="71">
        <v>234065477</v>
      </c>
      <c r="U61" s="71">
        <v>216171140.09336001</v>
      </c>
      <c r="V61" s="71">
        <v>222801071.68777999</v>
      </c>
      <c r="W61" s="71">
        <v>255171034</v>
      </c>
      <c r="X61" s="71">
        <v>213911912</v>
      </c>
      <c r="Y61" s="71">
        <v>229413992</v>
      </c>
      <c r="Z61" s="71">
        <v>258163101</v>
      </c>
      <c r="AA61" s="71">
        <v>264010185</v>
      </c>
      <c r="AB61" s="71">
        <v>255768786.00280002</v>
      </c>
      <c r="AC61" s="71">
        <v>288082448.31795001</v>
      </c>
      <c r="AD61" s="71">
        <v>315928359.33170003</v>
      </c>
      <c r="AE61" s="174">
        <v>342495585.96866006</v>
      </c>
      <c r="AF61" s="174">
        <v>379670696.81440002</v>
      </c>
      <c r="AG61" s="174">
        <v>377079945.92764002</v>
      </c>
      <c r="AH61" s="174">
        <v>382586483.85736001</v>
      </c>
      <c r="AI61" s="174">
        <v>398383672.95865995</v>
      </c>
      <c r="AJ61" s="71">
        <v>342495585.96866006</v>
      </c>
      <c r="AK61" s="71">
        <v>379670696.81440002</v>
      </c>
      <c r="AL61" s="71">
        <v>377079945.92764002</v>
      </c>
      <c r="AM61" s="71">
        <v>382586483.85736006</v>
      </c>
      <c r="AN61" s="71">
        <v>398383672.95866001</v>
      </c>
      <c r="AO61" s="71">
        <v>425235383.76396</v>
      </c>
      <c r="AP61" s="71">
        <v>434223739.82165003</v>
      </c>
      <c r="AQ61" s="71">
        <v>429957879.93946004</v>
      </c>
      <c r="AR61" s="71">
        <v>438085377.68180001</v>
      </c>
      <c r="AS61" s="71">
        <v>433176787.93687999</v>
      </c>
      <c r="AT61" s="71">
        <v>437138673.61676002</v>
      </c>
      <c r="AU61" s="71">
        <v>430416208.04299998</v>
      </c>
      <c r="AV61" s="71">
        <v>463638795.01108003</v>
      </c>
      <c r="AW61" s="71">
        <v>466391276.65578002</v>
      </c>
      <c r="AX61" s="71">
        <v>479052148.73621994</v>
      </c>
      <c r="AY61" s="71">
        <v>490694602.23032004</v>
      </c>
      <c r="AZ61" s="71">
        <v>488161346.81115001</v>
      </c>
      <c r="BA61" s="71">
        <v>485428856.12297004</v>
      </c>
      <c r="BB61" s="71">
        <v>493935102.87080002</v>
      </c>
      <c r="BC61" s="71">
        <v>517103682.07507998</v>
      </c>
      <c r="BD61" s="71">
        <v>544744043.36510003</v>
      </c>
      <c r="BE61" s="71">
        <v>514474922.06176001</v>
      </c>
      <c r="BF61" s="71">
        <v>484304972.8506</v>
      </c>
      <c r="BG61" s="71">
        <v>458543690.79609996</v>
      </c>
      <c r="BH61" s="71">
        <v>461483306.48716003</v>
      </c>
    </row>
    <row r="62" spans="1:60" customFormat="1" x14ac:dyDescent="0.35">
      <c r="B62" s="125"/>
      <c r="C62" s="125"/>
      <c r="D62" s="125"/>
      <c r="E62" s="64"/>
      <c r="F62" s="64"/>
      <c r="G62" s="64"/>
      <c r="H62" s="64"/>
      <c r="I62" s="64"/>
      <c r="J62" s="64"/>
      <c r="K62" s="64"/>
      <c r="L62" s="64"/>
      <c r="M62" s="64"/>
      <c r="N62" s="64"/>
      <c r="O62" s="125">
        <v>1.4391491107534216</v>
      </c>
      <c r="P62" s="64"/>
      <c r="Q62" s="125"/>
      <c r="R62" s="125"/>
      <c r="S62" s="125"/>
      <c r="T62" s="125"/>
      <c r="U62" s="125"/>
      <c r="V62" s="125"/>
      <c r="W62" s="125"/>
      <c r="X62" s="93"/>
      <c r="Y62" s="72"/>
      <c r="Z62" s="72"/>
      <c r="AA62" s="72"/>
      <c r="AB62" s="93"/>
      <c r="AC62" s="93"/>
      <c r="AD62" s="93"/>
      <c r="AE62" s="206"/>
      <c r="AF62" s="206"/>
      <c r="AG62" s="206"/>
      <c r="AH62" s="206"/>
      <c r="AI62" s="206"/>
      <c r="AJ62" s="95"/>
      <c r="AK62" s="95"/>
      <c r="AL62" s="95"/>
      <c r="AM62" s="95"/>
      <c r="AN62" s="95"/>
      <c r="AO62" s="95"/>
      <c r="AP62" s="95"/>
      <c r="AQ62" s="95"/>
      <c r="AR62" s="95"/>
      <c r="AS62" s="95"/>
      <c r="AT62" s="95"/>
      <c r="AU62" s="95"/>
      <c r="AV62" s="95"/>
      <c r="AW62" s="95"/>
      <c r="AX62" s="95"/>
      <c r="AY62" s="95"/>
      <c r="AZ62" s="95"/>
      <c r="BA62" s="95"/>
      <c r="BB62" s="95"/>
      <c r="BC62" s="125"/>
      <c r="BD62" s="125"/>
      <c r="BE62" s="125"/>
      <c r="BF62" s="125"/>
      <c r="BG62" s="125"/>
      <c r="BH62" s="125"/>
    </row>
    <row r="63" spans="1:60" customFormat="1" x14ac:dyDescent="0.35">
      <c r="A63" s="99" t="s">
        <v>111</v>
      </c>
      <c r="B63" s="125"/>
      <c r="C63" s="125"/>
      <c r="D63" s="125"/>
      <c r="E63" s="64"/>
      <c r="F63" s="64"/>
      <c r="G63" s="64"/>
      <c r="H63" s="64"/>
      <c r="I63" s="64"/>
      <c r="J63" s="64"/>
      <c r="K63" s="64"/>
      <c r="L63" s="64"/>
      <c r="M63" s="64"/>
      <c r="N63" s="64"/>
      <c r="O63" s="64"/>
      <c r="P63" s="64"/>
      <c r="Q63" s="125"/>
      <c r="R63" s="125"/>
      <c r="S63" s="125"/>
      <c r="T63" s="125"/>
      <c r="U63" s="125"/>
      <c r="V63" s="125"/>
      <c r="W63" s="125"/>
      <c r="X63" s="93"/>
      <c r="Y63" s="93"/>
      <c r="Z63" s="93"/>
      <c r="AA63" s="93"/>
      <c r="AB63" s="93"/>
      <c r="AC63" s="93"/>
      <c r="AD63" s="93"/>
      <c r="AE63" s="206"/>
      <c r="AF63" s="206"/>
      <c r="AG63" s="206"/>
      <c r="AH63" s="206"/>
      <c r="AI63" s="206"/>
      <c r="AJ63" s="125"/>
      <c r="AK63" s="125"/>
      <c r="AL63" s="125"/>
      <c r="AM63" s="125"/>
      <c r="AN63" s="125"/>
      <c r="AO63" s="125"/>
      <c r="AP63" s="125"/>
      <c r="AQ63" s="125"/>
      <c r="AR63" s="125"/>
      <c r="AS63" s="125"/>
      <c r="AT63" s="125"/>
      <c r="AU63" s="125"/>
      <c r="AV63" s="125"/>
      <c r="AW63" s="125"/>
      <c r="AX63" s="125"/>
      <c r="AY63" s="125"/>
      <c r="AZ63" s="125"/>
      <c r="BA63" s="125"/>
      <c r="BB63" s="125"/>
      <c r="BC63" s="125"/>
      <c r="BD63" s="125"/>
      <c r="BE63" s="125"/>
      <c r="BF63" s="125"/>
      <c r="BG63" s="125"/>
      <c r="BH63" s="125"/>
    </row>
    <row r="64" spans="1:60" customFormat="1" x14ac:dyDescent="0.35">
      <c r="A64" s="100" t="s">
        <v>112</v>
      </c>
      <c r="B64" s="125"/>
      <c r="C64" s="64">
        <v>52057363</v>
      </c>
      <c r="D64" s="64">
        <v>52087697.097999997</v>
      </c>
      <c r="E64" s="64">
        <v>52096821</v>
      </c>
      <c r="F64" s="64">
        <v>52096821</v>
      </c>
      <c r="G64" s="64">
        <v>52118489</v>
      </c>
      <c r="H64" s="64">
        <v>52118489</v>
      </c>
      <c r="I64" s="64">
        <v>52118489</v>
      </c>
      <c r="J64" s="64">
        <v>52492611</v>
      </c>
      <c r="K64" s="64">
        <v>52492611</v>
      </c>
      <c r="L64" s="64">
        <v>52492611</v>
      </c>
      <c r="M64" s="64">
        <v>52492611</v>
      </c>
      <c r="N64" s="64">
        <v>52492611</v>
      </c>
      <c r="O64" s="64">
        <v>52492611</v>
      </c>
      <c r="P64" s="64">
        <v>52492611</v>
      </c>
      <c r="Q64" s="64">
        <v>52492611</v>
      </c>
      <c r="R64" s="64">
        <v>52492610.377999999</v>
      </c>
      <c r="S64" s="64">
        <v>52492611</v>
      </c>
      <c r="T64" s="64">
        <v>52492611</v>
      </c>
      <c r="U64" s="64">
        <v>52492610.377999999</v>
      </c>
      <c r="V64" s="64">
        <v>52492610.377999999</v>
      </c>
      <c r="W64" s="64">
        <v>52492611</v>
      </c>
      <c r="X64" s="93">
        <v>52492611</v>
      </c>
      <c r="Y64" s="93">
        <v>52492611</v>
      </c>
      <c r="Z64" s="93">
        <v>52492611</v>
      </c>
      <c r="AA64" s="93">
        <v>52492611</v>
      </c>
      <c r="AB64" s="93">
        <v>52492610.377999999</v>
      </c>
      <c r="AC64" s="93">
        <v>52492610.377999999</v>
      </c>
      <c r="AD64" s="93">
        <v>52492610.377999999</v>
      </c>
      <c r="AE64" s="206">
        <v>52492610.377999999</v>
      </c>
      <c r="AF64" s="206">
        <v>52492610.377999999</v>
      </c>
      <c r="AG64" s="206">
        <v>52492610.377999999</v>
      </c>
      <c r="AH64" s="206">
        <v>52492610.377999999</v>
      </c>
      <c r="AI64" s="206">
        <v>52492610.377999999</v>
      </c>
      <c r="AJ64" s="64">
        <v>52492610.377999999</v>
      </c>
      <c r="AK64" s="64">
        <v>52492610.377999999</v>
      </c>
      <c r="AL64" s="64">
        <v>52492610.377999999</v>
      </c>
      <c r="AM64" s="64">
        <v>52492610.377999999</v>
      </c>
      <c r="AN64" s="64">
        <v>52492611</v>
      </c>
      <c r="AO64" s="64">
        <v>52492610.377999999</v>
      </c>
      <c r="AP64" s="64">
        <v>52492610.377999999</v>
      </c>
      <c r="AQ64" s="64">
        <v>52492610.377999999</v>
      </c>
      <c r="AR64" s="64">
        <v>52492610.377999999</v>
      </c>
      <c r="AS64" s="64">
        <v>52492610.377999999</v>
      </c>
      <c r="AT64" s="64">
        <v>52492610.377999999</v>
      </c>
      <c r="AU64" s="64">
        <v>52492610.377999999</v>
      </c>
      <c r="AV64" s="64">
        <v>52492610.377999999</v>
      </c>
      <c r="AW64" s="64">
        <v>52492610.377999999</v>
      </c>
      <c r="AX64" s="64">
        <v>52492610.377999999</v>
      </c>
      <c r="AY64" s="64">
        <v>52492610.377999999</v>
      </c>
      <c r="AZ64" s="64">
        <v>52492610.377999999</v>
      </c>
      <c r="BA64" s="64">
        <v>52492610.377999999</v>
      </c>
      <c r="BB64" s="64">
        <v>52492610.377999999</v>
      </c>
      <c r="BC64" s="64">
        <v>52492610.377999999</v>
      </c>
      <c r="BD64" s="64">
        <v>52492610.377999999</v>
      </c>
      <c r="BE64" s="64">
        <v>52492610.377999999</v>
      </c>
      <c r="BF64" s="64">
        <v>52492610.377999999</v>
      </c>
      <c r="BG64" s="64">
        <v>52492610.377999999</v>
      </c>
      <c r="BH64" s="64">
        <v>52492610.377999999</v>
      </c>
    </row>
    <row r="65" spans="1:60" customFormat="1" x14ac:dyDescent="0.35">
      <c r="A65" s="100" t="s">
        <v>113</v>
      </c>
      <c r="B65" s="125"/>
      <c r="C65" s="64">
        <v>18441133</v>
      </c>
      <c r="D65" s="64">
        <v>20535610.174000002</v>
      </c>
      <c r="E65" s="64">
        <v>23182938</v>
      </c>
      <c r="F65" s="64">
        <v>27446859</v>
      </c>
      <c r="G65" s="64">
        <v>26178723</v>
      </c>
      <c r="H65" s="64">
        <v>29087100</v>
      </c>
      <c r="I65" s="64">
        <v>33818578</v>
      </c>
      <c r="J65" s="64">
        <v>41682342</v>
      </c>
      <c r="K65" s="64">
        <v>41478556</v>
      </c>
      <c r="L65" s="64">
        <v>47540221</v>
      </c>
      <c r="M65" s="64">
        <v>53216065</v>
      </c>
      <c r="N65" s="64">
        <v>55723115</v>
      </c>
      <c r="O65" s="64">
        <v>65700130</v>
      </c>
      <c r="P65" s="64">
        <v>71977211</v>
      </c>
      <c r="Q65" s="64">
        <v>70814267</v>
      </c>
      <c r="R65" s="64">
        <v>75278460.726999998</v>
      </c>
      <c r="S65" s="64">
        <v>78064120</v>
      </c>
      <c r="T65" s="64">
        <v>85123954</v>
      </c>
      <c r="U65" s="64">
        <v>90254170.171000004</v>
      </c>
      <c r="V65" s="64">
        <v>94048515.216000006</v>
      </c>
      <c r="W65" s="64">
        <v>91184941.189999998</v>
      </c>
      <c r="X65" s="93">
        <v>98904713</v>
      </c>
      <c r="Y65" s="93">
        <v>100630525</v>
      </c>
      <c r="Z65" s="93">
        <v>103746360</v>
      </c>
      <c r="AA65" s="93">
        <v>104680781</v>
      </c>
      <c r="AB65" s="93">
        <v>112695632.57600001</v>
      </c>
      <c r="AC65" s="93">
        <v>118990460.95200001</v>
      </c>
      <c r="AD65" s="93">
        <v>123871685.993</v>
      </c>
      <c r="AE65" s="206">
        <v>119827598.65099999</v>
      </c>
      <c r="AF65" s="206">
        <v>121148142.46000001</v>
      </c>
      <c r="AG65" s="206">
        <v>125595170.55000001</v>
      </c>
      <c r="AH65" s="206">
        <v>127177881.14300002</v>
      </c>
      <c r="AI65" s="206">
        <v>127652361.127</v>
      </c>
      <c r="AJ65" s="64">
        <v>109716384.47867614</v>
      </c>
      <c r="AK65" s="64">
        <v>109258906.24387752</v>
      </c>
      <c r="AL65" s="64">
        <v>113518501.86980967</v>
      </c>
      <c r="AM65" s="64">
        <v>119250632.77783301</v>
      </c>
      <c r="AN65" s="64">
        <v>115696725.30964021</v>
      </c>
      <c r="AO65" s="64">
        <v>117679108.79099999</v>
      </c>
      <c r="AP65" s="64">
        <v>116372992.15099999</v>
      </c>
      <c r="AQ65" s="64">
        <v>123883095.147</v>
      </c>
      <c r="AR65" s="64">
        <v>130461425.33400001</v>
      </c>
      <c r="AS65" s="64">
        <v>138940957.891</v>
      </c>
      <c r="AT65" s="64">
        <v>148951926.74599999</v>
      </c>
      <c r="AU65" s="64">
        <v>157546427.21599999</v>
      </c>
      <c r="AV65" s="64">
        <v>154656374.48699999</v>
      </c>
      <c r="AW65" s="64">
        <v>158215535.85600001</v>
      </c>
      <c r="AX65" s="64">
        <v>159515349.57699999</v>
      </c>
      <c r="AY65" s="64">
        <v>165200580.116</v>
      </c>
      <c r="AZ65" s="64">
        <v>167650726.65099999</v>
      </c>
      <c r="BA65" s="64">
        <v>169909051.456</v>
      </c>
      <c r="BB65" s="64">
        <v>167593532.741</v>
      </c>
      <c r="BC65" s="64">
        <v>169438168.99100003</v>
      </c>
      <c r="BD65" s="64">
        <v>174639231.54800001</v>
      </c>
      <c r="BE65" s="64">
        <v>174639231.54800001</v>
      </c>
      <c r="BF65" s="64">
        <v>179565128.21699998</v>
      </c>
      <c r="BG65" s="64">
        <v>185697093.257</v>
      </c>
      <c r="BH65" s="64">
        <v>186244539.33699998</v>
      </c>
    </row>
    <row r="66" spans="1:60" customFormat="1" x14ac:dyDescent="0.35">
      <c r="A66" s="100" t="s">
        <v>114</v>
      </c>
      <c r="B66" s="125"/>
      <c r="C66" s="64">
        <v>11160579</v>
      </c>
      <c r="D66" s="64">
        <v>11160579</v>
      </c>
      <c r="E66" s="64">
        <v>11160579</v>
      </c>
      <c r="F66" s="64">
        <v>11160579</v>
      </c>
      <c r="G66" s="64">
        <v>11160579</v>
      </c>
      <c r="H66" s="64">
        <v>11160579</v>
      </c>
      <c r="I66" s="64">
        <v>11160579</v>
      </c>
      <c r="J66" s="64">
        <v>11160579</v>
      </c>
      <c r="K66" s="64">
        <v>11160579</v>
      </c>
      <c r="L66" s="64">
        <v>11160579</v>
      </c>
      <c r="M66" s="64">
        <v>11160579</v>
      </c>
      <c r="N66" s="64">
        <v>11160579</v>
      </c>
      <c r="O66" s="64">
        <v>11160579</v>
      </c>
      <c r="P66" s="64">
        <v>11160579</v>
      </c>
      <c r="Q66" s="64">
        <v>11160579</v>
      </c>
      <c r="R66" s="64">
        <v>11160579.603</v>
      </c>
      <c r="S66" s="64">
        <v>11160579</v>
      </c>
      <c r="T66" s="64">
        <v>11160579</v>
      </c>
      <c r="U66" s="64">
        <v>11160579.603</v>
      </c>
      <c r="V66" s="64">
        <v>11160579.603</v>
      </c>
      <c r="W66" s="64">
        <v>11160579</v>
      </c>
      <c r="X66" s="93">
        <v>11160579</v>
      </c>
      <c r="Y66" s="93">
        <v>11160579</v>
      </c>
      <c r="Z66" s="93">
        <v>11160579</v>
      </c>
      <c r="AA66" s="93">
        <v>11160579</v>
      </c>
      <c r="AB66" s="93">
        <v>11160579.603</v>
      </c>
      <c r="AC66" s="93">
        <v>11160579.603</v>
      </c>
      <c r="AD66" s="93">
        <v>11160579.603</v>
      </c>
      <c r="AE66" s="206">
        <v>11160579.603</v>
      </c>
      <c r="AF66" s="206">
        <v>11160579.603</v>
      </c>
      <c r="AG66" s="206">
        <v>11160579.603</v>
      </c>
      <c r="AH66" s="206">
        <v>11160579.603</v>
      </c>
      <c r="AI66" s="206">
        <v>11160579.603</v>
      </c>
      <c r="AJ66" s="64">
        <v>11160579.603</v>
      </c>
      <c r="AK66" s="64">
        <v>11160579.603</v>
      </c>
      <c r="AL66" s="64">
        <v>11160579.603</v>
      </c>
      <c r="AM66" s="64">
        <v>11160579.603</v>
      </c>
      <c r="AN66" s="64">
        <v>11160579</v>
      </c>
      <c r="AO66" s="64">
        <v>11160579.603</v>
      </c>
      <c r="AP66" s="64">
        <v>11160579.603</v>
      </c>
      <c r="AQ66" s="64">
        <v>11160579.603</v>
      </c>
      <c r="AR66" s="64">
        <v>11160579.603</v>
      </c>
      <c r="AS66" s="64">
        <v>11160579.603</v>
      </c>
      <c r="AT66" s="64">
        <v>11160579.603</v>
      </c>
      <c r="AU66" s="64">
        <v>11160579.603</v>
      </c>
      <c r="AV66" s="64">
        <v>11160579.603</v>
      </c>
      <c r="AW66" s="64">
        <v>11160579.603</v>
      </c>
      <c r="AX66" s="64">
        <v>11160579.603</v>
      </c>
      <c r="AY66" s="64">
        <v>11160579.603</v>
      </c>
      <c r="AZ66" s="64">
        <v>11160579.603</v>
      </c>
      <c r="BA66" s="64">
        <v>11160579.603</v>
      </c>
      <c r="BB66" s="64">
        <v>11160579.603</v>
      </c>
      <c r="BC66" s="64">
        <v>11160579.603</v>
      </c>
      <c r="BD66" s="64">
        <v>11160579.603</v>
      </c>
      <c r="BE66" s="64">
        <v>13291879.988</v>
      </c>
      <c r="BF66" s="64">
        <v>11160579.603</v>
      </c>
      <c r="BG66" s="64">
        <v>11160579.603</v>
      </c>
      <c r="BH66" s="64">
        <v>11160579.603</v>
      </c>
    </row>
    <row r="67" spans="1:60" customFormat="1" x14ac:dyDescent="0.35">
      <c r="A67" s="100" t="s">
        <v>115</v>
      </c>
      <c r="B67" s="125"/>
      <c r="C67" s="64">
        <v>-186498</v>
      </c>
      <c r="D67" s="64">
        <v>-742937.15500000026</v>
      </c>
      <c r="E67" s="64">
        <v>-804519</v>
      </c>
      <c r="F67" s="64">
        <v>-940406</v>
      </c>
      <c r="G67" s="64">
        <v>-319506</v>
      </c>
      <c r="H67" s="64">
        <v>792783</v>
      </c>
      <c r="I67" s="64">
        <v>1000679</v>
      </c>
      <c r="J67" s="64">
        <v>2091626</v>
      </c>
      <c r="K67" s="64">
        <v>1401869</v>
      </c>
      <c r="L67" s="64">
        <v>790481</v>
      </c>
      <c r="M67" s="64">
        <v>773167</v>
      </c>
      <c r="N67" s="64">
        <v>1827789</v>
      </c>
      <c r="O67" s="64">
        <v>972453</v>
      </c>
      <c r="P67" s="64">
        <v>554912</v>
      </c>
      <c r="Q67" s="64">
        <v>821244</v>
      </c>
      <c r="R67" s="64">
        <v>-516481.72399999999</v>
      </c>
      <c r="S67" s="64">
        <v>557067.74199999997</v>
      </c>
      <c r="T67" s="64">
        <v>1437480</v>
      </c>
      <c r="U67" s="64">
        <v>816303.21600000001</v>
      </c>
      <c r="V67" s="64">
        <v>-702434.97199999995</v>
      </c>
      <c r="W67" s="64">
        <v>-2491298</v>
      </c>
      <c r="X67" s="64">
        <v>-3093606</v>
      </c>
      <c r="Y67" s="64">
        <v>-1971280</v>
      </c>
      <c r="Z67" s="64">
        <v>-1852635</v>
      </c>
      <c r="AA67" s="64">
        <v>-323961</v>
      </c>
      <c r="AB67" s="64">
        <v>-670961.51899999997</v>
      </c>
      <c r="AC67" s="64">
        <v>-359709.788</v>
      </c>
      <c r="AD67" s="64">
        <v>1176966.226</v>
      </c>
      <c r="AE67" s="171">
        <v>2920219.7239999999</v>
      </c>
      <c r="AF67" s="171">
        <v>6078137.8990000002</v>
      </c>
      <c r="AG67" s="171">
        <v>3671860.97</v>
      </c>
      <c r="AH67" s="171">
        <v>1709214.889</v>
      </c>
      <c r="AI67" s="171">
        <v>-1661604.15</v>
      </c>
      <c r="AJ67" s="64">
        <v>2920219.7239999999</v>
      </c>
      <c r="AK67" s="64">
        <v>6078137.8990000002</v>
      </c>
      <c r="AL67" s="64">
        <v>3671860.97</v>
      </c>
      <c r="AM67" s="64">
        <v>1709214.889</v>
      </c>
      <c r="AN67" s="64">
        <v>-1661604.15</v>
      </c>
      <c r="AO67" s="64">
        <v>-2190551.0279999999</v>
      </c>
      <c r="AP67" s="64">
        <v>-2858429.943</v>
      </c>
      <c r="AQ67" s="64">
        <v>-1813630.166</v>
      </c>
      <c r="AR67" s="64">
        <v>162694.109</v>
      </c>
      <c r="AS67" s="64">
        <v>473743.51799999998</v>
      </c>
      <c r="AT67" s="64">
        <v>4063459.83</v>
      </c>
      <c r="AU67" s="64">
        <v>6584386.9119999995</v>
      </c>
      <c r="AV67" s="64">
        <v>2542660.4989999998</v>
      </c>
      <c r="AW67" s="64">
        <v>1084352.8899999999</v>
      </c>
      <c r="AX67" s="64">
        <v>2206619.5320000001</v>
      </c>
      <c r="AY67" s="64">
        <v>3682984.9750000001</v>
      </c>
      <c r="AZ67" s="64">
        <v>3794974.0070000002</v>
      </c>
      <c r="BA67" s="64">
        <v>6660442.7379999999</v>
      </c>
      <c r="BB67" s="64">
        <v>4749071.99</v>
      </c>
      <c r="BC67" s="64">
        <v>4364364.0439999998</v>
      </c>
      <c r="BD67" s="64">
        <v>6765162.1909999996</v>
      </c>
      <c r="BE67" s="64">
        <v>6215997.2369999997</v>
      </c>
      <c r="BF67" s="64">
        <v>6688450.0350000001</v>
      </c>
      <c r="BG67" s="64">
        <v>8273347.3049999997</v>
      </c>
      <c r="BH67" s="64">
        <v>7322965.5919999992</v>
      </c>
    </row>
    <row r="68" spans="1:60" customFormat="1" x14ac:dyDescent="0.35">
      <c r="A68" s="101" t="s">
        <v>116</v>
      </c>
      <c r="B68" s="125"/>
      <c r="C68" s="71">
        <v>81472577</v>
      </c>
      <c r="D68" s="71">
        <v>83040949.116999999</v>
      </c>
      <c r="E68" s="71">
        <v>85635819</v>
      </c>
      <c r="F68" s="71">
        <v>89763853</v>
      </c>
      <c r="G68" s="71">
        <v>89138285</v>
      </c>
      <c r="H68" s="71">
        <v>93158951</v>
      </c>
      <c r="I68" s="71">
        <v>98098325</v>
      </c>
      <c r="J68" s="71">
        <v>107427158</v>
      </c>
      <c r="K68" s="71">
        <v>106533615</v>
      </c>
      <c r="L68" s="71">
        <v>111983892</v>
      </c>
      <c r="M68" s="71">
        <v>117642422</v>
      </c>
      <c r="N68" s="71">
        <v>121204094</v>
      </c>
      <c r="O68" s="71">
        <v>130325773</v>
      </c>
      <c r="P68" s="71">
        <v>136185313</v>
      </c>
      <c r="Q68" s="71">
        <v>135288701</v>
      </c>
      <c r="R68" s="71">
        <v>138415168.984</v>
      </c>
      <c r="S68" s="71">
        <v>142274377.74200001</v>
      </c>
      <c r="T68" s="71">
        <v>150214624</v>
      </c>
      <c r="U68" s="71">
        <v>154723663.368</v>
      </c>
      <c r="V68" s="71">
        <v>156999270.22500002</v>
      </c>
      <c r="W68" s="71">
        <v>152346833.19</v>
      </c>
      <c r="X68" s="71">
        <v>159464297</v>
      </c>
      <c r="Y68" s="71">
        <v>162312435</v>
      </c>
      <c r="Z68" s="71">
        <v>165546915</v>
      </c>
      <c r="AA68" s="71">
        <v>168010010</v>
      </c>
      <c r="AB68" s="71">
        <v>175677861.03799999</v>
      </c>
      <c r="AC68" s="71">
        <v>182283941.14500001</v>
      </c>
      <c r="AD68" s="71">
        <v>188701842.19999999</v>
      </c>
      <c r="AE68" s="174">
        <v>186401008.35600001</v>
      </c>
      <c r="AF68" s="174">
        <v>190879470.34</v>
      </c>
      <c r="AG68" s="174">
        <v>192920221.50099999</v>
      </c>
      <c r="AH68" s="174">
        <v>192540286.01300001</v>
      </c>
      <c r="AI68" s="174">
        <v>189643946.958</v>
      </c>
      <c r="AJ68" s="71">
        <v>176289794.18367615</v>
      </c>
      <c r="AK68" s="71">
        <v>178990234.1238775</v>
      </c>
      <c r="AL68" s="71">
        <v>180843552.82080969</v>
      </c>
      <c r="AM68" s="71">
        <v>184613037.64783305</v>
      </c>
      <c r="AN68" s="71">
        <v>177688311.1406402</v>
      </c>
      <c r="AO68" s="71">
        <v>179141747.74399999</v>
      </c>
      <c r="AP68" s="71">
        <v>177167752.18900001</v>
      </c>
      <c r="AQ68" s="71">
        <v>185722654.96200001</v>
      </c>
      <c r="AR68" s="71">
        <v>194277309.42399999</v>
      </c>
      <c r="AS68" s="71">
        <v>203067891.38999999</v>
      </c>
      <c r="AT68" s="71">
        <v>216668576.55700001</v>
      </c>
      <c r="AU68" s="71">
        <v>227784004.109</v>
      </c>
      <c r="AV68" s="71">
        <v>220852224.96700001</v>
      </c>
      <c r="AW68" s="71">
        <v>222953078.727</v>
      </c>
      <c r="AX68" s="71">
        <v>225375159.09</v>
      </c>
      <c r="AY68" s="71">
        <v>232536755.072</v>
      </c>
      <c r="AZ68" s="71">
        <v>235098890.639</v>
      </c>
      <c r="BA68" s="71">
        <v>240222684.17500001</v>
      </c>
      <c r="BB68" s="71">
        <v>235995794.71200001</v>
      </c>
      <c r="BC68" s="71">
        <v>237455723.016</v>
      </c>
      <c r="BD68" s="71">
        <v>245057583.72</v>
      </c>
      <c r="BE68" s="71">
        <v>246639719.15099999</v>
      </c>
      <c r="BF68" s="71">
        <v>249906768.23300001</v>
      </c>
      <c r="BG68" s="71">
        <v>257623630.54300001</v>
      </c>
      <c r="BH68" s="71">
        <v>257220694.91000003</v>
      </c>
    </row>
    <row r="69" spans="1:60" customFormat="1" x14ac:dyDescent="0.35">
      <c r="A69" s="100" t="s">
        <v>117</v>
      </c>
      <c r="B69" s="125"/>
      <c r="C69" s="64">
        <v>753290</v>
      </c>
      <c r="D69" s="64">
        <v>410282</v>
      </c>
      <c r="E69" s="64">
        <v>216822</v>
      </c>
      <c r="F69" s="64">
        <v>663175</v>
      </c>
      <c r="G69" s="64">
        <v>141466</v>
      </c>
      <c r="H69" s="64">
        <v>35961</v>
      </c>
      <c r="I69" s="64">
        <v>-319659</v>
      </c>
      <c r="J69" s="64">
        <v>-60901</v>
      </c>
      <c r="K69" s="64">
        <v>886797</v>
      </c>
      <c r="L69" s="64">
        <v>845846</v>
      </c>
      <c r="M69" s="64">
        <v>2693717</v>
      </c>
      <c r="N69" s="64">
        <v>3804618</v>
      </c>
      <c r="O69" s="64">
        <v>4302465</v>
      </c>
      <c r="P69" s="64">
        <v>4358916</v>
      </c>
      <c r="Q69" s="64">
        <v>4077058</v>
      </c>
      <c r="R69" s="64">
        <v>5721996.6731427005</v>
      </c>
      <c r="S69" s="64">
        <v>5648221</v>
      </c>
      <c r="T69" s="64">
        <v>5902138</v>
      </c>
      <c r="U69" s="64">
        <v>6588244</v>
      </c>
      <c r="V69" s="64">
        <v>7175842.2637964003</v>
      </c>
      <c r="W69" s="64">
        <v>7246151</v>
      </c>
      <c r="X69" s="93">
        <v>3921915</v>
      </c>
      <c r="Y69" s="93">
        <v>3817025</v>
      </c>
      <c r="Z69" s="93">
        <v>3481602</v>
      </c>
      <c r="AA69" s="93">
        <v>4128277.5739464001</v>
      </c>
      <c r="AB69" s="93">
        <v>4388103.3026686991</v>
      </c>
      <c r="AC69" s="93">
        <v>4656426.6442593001</v>
      </c>
      <c r="AD69" s="93">
        <v>5837274.0028344002</v>
      </c>
      <c r="AE69" s="206">
        <v>6214511.2227271004</v>
      </c>
      <c r="AF69" s="206">
        <v>4621598.4922442986</v>
      </c>
      <c r="AG69" s="206">
        <v>4624296.9874070995</v>
      </c>
      <c r="AH69" s="206">
        <v>4775577.8847963996</v>
      </c>
      <c r="AI69" s="206">
        <v>4938864.8094669012</v>
      </c>
      <c r="AJ69" s="64">
        <v>6214511.2227271004</v>
      </c>
      <c r="AK69" s="64">
        <v>4621598.4922442986</v>
      </c>
      <c r="AL69" s="64">
        <v>4624296.9874070995</v>
      </c>
      <c r="AM69" s="64">
        <v>4775577.8847963996</v>
      </c>
      <c r="AN69" s="64">
        <v>4938864.8094669012</v>
      </c>
      <c r="AO69" s="64">
        <v>4985403.0603632005</v>
      </c>
      <c r="AP69" s="64">
        <v>4925968.3338999003</v>
      </c>
      <c r="AQ69" s="64">
        <v>4442673.6081117</v>
      </c>
      <c r="AR69" s="64">
        <v>7015167.4193827007</v>
      </c>
      <c r="AS69" s="64">
        <v>7869845.6769308997</v>
      </c>
      <c r="AT69" s="64">
        <v>8569301.5350161977</v>
      </c>
      <c r="AU69" s="64">
        <v>8136952.025428799</v>
      </c>
      <c r="AV69" s="64">
        <v>3627998.6002236991</v>
      </c>
      <c r="AW69" s="64">
        <v>2982120.5472248001</v>
      </c>
      <c r="AX69" s="64">
        <v>3036606.0748946001</v>
      </c>
      <c r="AY69" s="64">
        <v>3176854.5168761001</v>
      </c>
      <c r="AZ69" s="64">
        <v>3665661.8447519001</v>
      </c>
      <c r="BA69" s="64">
        <v>2746508.2293211999</v>
      </c>
      <c r="BB69" s="64">
        <v>2587219.7902722997</v>
      </c>
      <c r="BC69" s="64">
        <v>2214938.2715069</v>
      </c>
      <c r="BD69" s="64">
        <v>3127656.3095372999</v>
      </c>
      <c r="BE69" s="64">
        <v>2004918.2229742999</v>
      </c>
      <c r="BF69" s="64">
        <v>2081640.7844277001</v>
      </c>
      <c r="BG69" s="64">
        <v>1911961.6315887002</v>
      </c>
      <c r="BH69" s="64">
        <v>2845836.0804809998</v>
      </c>
    </row>
    <row r="70" spans="1:60" customFormat="1" x14ac:dyDescent="0.35">
      <c r="A70" s="101" t="s">
        <v>118</v>
      </c>
      <c r="B70" s="125"/>
      <c r="C70" s="71">
        <v>82225867</v>
      </c>
      <c r="D70" s="71">
        <v>83451231.116999999</v>
      </c>
      <c r="E70" s="71">
        <v>85852641</v>
      </c>
      <c r="F70" s="71">
        <v>90427028</v>
      </c>
      <c r="G70" s="71">
        <v>89279751</v>
      </c>
      <c r="H70" s="71">
        <v>93194912</v>
      </c>
      <c r="I70" s="71">
        <v>97778666</v>
      </c>
      <c r="J70" s="71">
        <v>107366257</v>
      </c>
      <c r="K70" s="71">
        <v>107420412</v>
      </c>
      <c r="L70" s="71">
        <v>112829738</v>
      </c>
      <c r="M70" s="71">
        <v>120336139</v>
      </c>
      <c r="N70" s="71">
        <v>125008712</v>
      </c>
      <c r="O70" s="71">
        <v>134628238</v>
      </c>
      <c r="P70" s="71">
        <v>140544229</v>
      </c>
      <c r="Q70" s="71">
        <v>139365759</v>
      </c>
      <c r="R70" s="71">
        <v>144137165.6571427</v>
      </c>
      <c r="S70" s="71">
        <v>147922598.74200001</v>
      </c>
      <c r="T70" s="71">
        <v>156116762</v>
      </c>
      <c r="U70" s="71">
        <v>161311907.368</v>
      </c>
      <c r="V70" s="71">
        <v>164175112.48879641</v>
      </c>
      <c r="W70" s="71">
        <v>159592984.19</v>
      </c>
      <c r="X70" s="71">
        <v>163386212</v>
      </c>
      <c r="Y70" s="71">
        <v>166129460</v>
      </c>
      <c r="Z70" s="71">
        <v>169028517</v>
      </c>
      <c r="AA70" s="71">
        <v>172138287.57394639</v>
      </c>
      <c r="AB70" s="71">
        <v>180065964.34066871</v>
      </c>
      <c r="AC70" s="71">
        <v>186940367.78925928</v>
      </c>
      <c r="AD70" s="71">
        <v>194539116.2028344</v>
      </c>
      <c r="AE70" s="174">
        <v>192615519.57872707</v>
      </c>
      <c r="AF70" s="174">
        <v>195501068.83224431</v>
      </c>
      <c r="AG70" s="174">
        <v>197544518.48840711</v>
      </c>
      <c r="AH70" s="174">
        <v>197315863.89779642</v>
      </c>
      <c r="AI70" s="174">
        <v>194582811.76746693</v>
      </c>
      <c r="AJ70" s="71">
        <v>182504305.40640327</v>
      </c>
      <c r="AK70" s="71">
        <v>183611832.6161218</v>
      </c>
      <c r="AL70" s="71">
        <v>185467849.80821681</v>
      </c>
      <c r="AM70" s="71">
        <v>189388615.53262943</v>
      </c>
      <c r="AN70" s="71">
        <v>182627175.9501071</v>
      </c>
      <c r="AO70" s="71">
        <v>184127150.80436322</v>
      </c>
      <c r="AP70" s="71">
        <v>182093720.5228999</v>
      </c>
      <c r="AQ70" s="71">
        <v>190165328.57011169</v>
      </c>
      <c r="AR70" s="71">
        <v>201292476.84338272</v>
      </c>
      <c r="AS70" s="71">
        <v>210937737.06693089</v>
      </c>
      <c r="AT70" s="71">
        <v>225237878.09201619</v>
      </c>
      <c r="AU70" s="71">
        <v>235920956.13442877</v>
      </c>
      <c r="AV70" s="71">
        <v>224480223.5672237</v>
      </c>
      <c r="AW70" s="71">
        <v>225935199.27422479</v>
      </c>
      <c r="AX70" s="71">
        <v>228411765.16489458</v>
      </c>
      <c r="AY70" s="71">
        <v>235713609.58887607</v>
      </c>
      <c r="AZ70" s="71">
        <v>238764552.48375189</v>
      </c>
      <c r="BA70" s="71">
        <v>242969192.40432116</v>
      </c>
      <c r="BB70" s="71">
        <v>238583014.50227231</v>
      </c>
      <c r="BC70" s="71">
        <v>239670661.28750691</v>
      </c>
      <c r="BD70" s="71">
        <v>248185240.02953729</v>
      </c>
      <c r="BE70" s="71">
        <v>248644637.37397432</v>
      </c>
      <c r="BF70" s="71">
        <v>251988409.01742771</v>
      </c>
      <c r="BG70" s="71">
        <v>259535592.17458871</v>
      </c>
      <c r="BH70" s="71">
        <v>260066530.99048099</v>
      </c>
    </row>
    <row r="71" spans="1:60" customFormat="1" x14ac:dyDescent="0.35">
      <c r="A71" s="99"/>
      <c r="B71" s="125"/>
      <c r="C71" s="94"/>
      <c r="D71" s="94"/>
      <c r="E71" s="94"/>
      <c r="F71" s="94"/>
      <c r="G71" s="94"/>
      <c r="H71" s="94"/>
      <c r="I71" s="94"/>
      <c r="J71" s="94"/>
      <c r="K71" s="94"/>
      <c r="L71" s="94"/>
      <c r="M71" s="94"/>
      <c r="N71" s="94"/>
      <c r="O71" s="94"/>
      <c r="P71" s="94"/>
      <c r="Q71" s="125"/>
      <c r="R71" s="125"/>
      <c r="S71" s="125"/>
      <c r="T71" s="125"/>
      <c r="U71" s="125"/>
      <c r="V71" s="125"/>
      <c r="W71" s="125"/>
      <c r="X71" s="93"/>
      <c r="Y71" s="93"/>
      <c r="Z71" s="93"/>
      <c r="AA71" s="93"/>
      <c r="AB71" s="93"/>
      <c r="AC71" s="93"/>
      <c r="AD71" s="93"/>
      <c r="AE71" s="206"/>
      <c r="AF71" s="206"/>
      <c r="AG71" s="206"/>
      <c r="AH71" s="206"/>
      <c r="AI71" s="206"/>
      <c r="AJ71" s="125"/>
      <c r="AK71" s="125"/>
      <c r="AL71" s="125"/>
      <c r="AM71" s="125"/>
      <c r="AN71" s="125"/>
      <c r="AO71" s="125"/>
      <c r="AP71" s="125"/>
      <c r="AQ71" s="125"/>
      <c r="AR71" s="125"/>
      <c r="AS71" s="125"/>
      <c r="AT71" s="125"/>
      <c r="AU71" s="125"/>
      <c r="AV71" s="125"/>
      <c r="AW71" s="125"/>
      <c r="AX71" s="125"/>
      <c r="AY71" s="125"/>
      <c r="AZ71" s="125"/>
      <c r="BA71" s="125"/>
      <c r="BB71" s="125"/>
      <c r="BC71" s="125"/>
      <c r="BD71" s="125"/>
      <c r="BE71" s="125"/>
      <c r="BF71" s="125"/>
      <c r="BG71" s="125"/>
      <c r="BH71" s="125"/>
    </row>
    <row r="72" spans="1:60" customFormat="1" x14ac:dyDescent="0.35">
      <c r="A72" s="101" t="s">
        <v>119</v>
      </c>
      <c r="B72" s="125"/>
      <c r="C72" s="71">
        <v>223327998</v>
      </c>
      <c r="D72" s="71">
        <v>228200697.83700001</v>
      </c>
      <c r="E72" s="71">
        <v>236379773</v>
      </c>
      <c r="F72" s="71">
        <v>226649628</v>
      </c>
      <c r="G72" s="71">
        <v>246684685</v>
      </c>
      <c r="H72" s="71">
        <v>269329618</v>
      </c>
      <c r="I72" s="71">
        <v>278352540</v>
      </c>
      <c r="J72" s="71">
        <v>289729724</v>
      </c>
      <c r="K72" s="71">
        <v>310254462</v>
      </c>
      <c r="L72" s="71">
        <v>324183716</v>
      </c>
      <c r="M72" s="71">
        <v>326655299</v>
      </c>
      <c r="N72" s="71">
        <v>343540661</v>
      </c>
      <c r="O72" s="71">
        <v>347607938</v>
      </c>
      <c r="P72" s="71">
        <v>354769545</v>
      </c>
      <c r="Q72" s="71">
        <v>365787717</v>
      </c>
      <c r="R72" s="71">
        <v>382082223.39692271</v>
      </c>
      <c r="S72" s="71">
        <v>393126161.89947999</v>
      </c>
      <c r="T72" s="71">
        <v>390182239</v>
      </c>
      <c r="U72" s="71">
        <v>377483047.46135998</v>
      </c>
      <c r="V72" s="71">
        <v>386976184.17657638</v>
      </c>
      <c r="W72" s="71">
        <v>414764018.19</v>
      </c>
      <c r="X72" s="71">
        <v>377298124</v>
      </c>
      <c r="Y72" s="71">
        <v>395543452</v>
      </c>
      <c r="Z72" s="71">
        <v>427191618</v>
      </c>
      <c r="AA72" s="71">
        <v>436148472.57394636</v>
      </c>
      <c r="AB72" s="71">
        <v>435834750.34346867</v>
      </c>
      <c r="AC72" s="71">
        <v>475022816.10720927</v>
      </c>
      <c r="AD72" s="71">
        <v>510467475.53453439</v>
      </c>
      <c r="AE72" s="174">
        <v>535111105.54738706</v>
      </c>
      <c r="AF72" s="174">
        <v>575171765.64664423</v>
      </c>
      <c r="AG72" s="174">
        <v>574624464.4160471</v>
      </c>
      <c r="AH72" s="174">
        <v>579902347.7551564</v>
      </c>
      <c r="AI72" s="174">
        <v>592966484.72612691</v>
      </c>
      <c r="AJ72" s="71">
        <v>524999891.3750633</v>
      </c>
      <c r="AK72" s="71">
        <v>563282529.43052185</v>
      </c>
      <c r="AL72" s="71">
        <v>562547795.73585665</v>
      </c>
      <c r="AM72" s="71">
        <v>571975099.3899895</v>
      </c>
      <c r="AN72" s="71">
        <v>581010848.9087671</v>
      </c>
      <c r="AO72" s="71">
        <v>609362534.56832314</v>
      </c>
      <c r="AP72" s="71">
        <v>616317460.34454989</v>
      </c>
      <c r="AQ72" s="71">
        <v>620123208.50957167</v>
      </c>
      <c r="AR72" s="71">
        <v>639377854.5251826</v>
      </c>
      <c r="AS72" s="71">
        <v>644114525.00381088</v>
      </c>
      <c r="AT72" s="71">
        <v>662376551.70877624</v>
      </c>
      <c r="AU72" s="71">
        <v>666337164.17742884</v>
      </c>
      <c r="AV72" s="71">
        <v>688119018.57830369</v>
      </c>
      <c r="AW72" s="71">
        <v>692326475.93000472</v>
      </c>
      <c r="AX72" s="71">
        <v>707463913.90111458</v>
      </c>
      <c r="AY72" s="71">
        <v>726408211.81919622</v>
      </c>
      <c r="AZ72" s="71">
        <v>726925899.29490185</v>
      </c>
      <c r="BA72" s="71">
        <v>728398048.52729118</v>
      </c>
      <c r="BB72" s="71">
        <v>732518117.37307227</v>
      </c>
      <c r="BC72" s="71">
        <v>756774343.36258698</v>
      </c>
      <c r="BD72" s="71">
        <v>792929283.39463735</v>
      </c>
      <c r="BE72" s="71">
        <v>763119559.13128006</v>
      </c>
      <c r="BF72" s="71">
        <v>736293381.86802769</v>
      </c>
      <c r="BG72" s="71">
        <v>718079282.97068882</v>
      </c>
      <c r="BH72" s="71">
        <v>721549837.47764099</v>
      </c>
    </row>
    <row r="73" spans="1:60" customFormat="1" x14ac:dyDescent="0.35">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row>
    <row r="74" spans="1:60" customFormat="1" x14ac:dyDescent="0.35">
      <c r="A74" s="103" t="s">
        <v>140</v>
      </c>
      <c r="C74" s="84"/>
      <c r="D74" s="84"/>
      <c r="E74" s="84"/>
      <c r="F74" s="84"/>
      <c r="G74" s="84"/>
      <c r="H74" s="84"/>
      <c r="I74" s="84"/>
      <c r="J74" s="84"/>
      <c r="K74" s="84"/>
      <c r="L74" s="84"/>
      <c r="M74" s="84"/>
      <c r="N74" s="84"/>
      <c r="O74" s="84"/>
      <c r="P74" s="84"/>
      <c r="X74" s="82"/>
      <c r="Y74" s="82"/>
      <c r="Z74" s="82"/>
      <c r="AA74" s="82"/>
      <c r="AB74" s="82"/>
      <c r="AC74" s="82"/>
      <c r="AD74" s="82"/>
      <c r="AE74" s="82"/>
      <c r="AF74" s="82"/>
      <c r="AG74" s="82"/>
      <c r="AH74" s="82"/>
      <c r="AI74" s="82"/>
    </row>
    <row r="75" spans="1:60" customFormat="1" x14ac:dyDescent="0.35">
      <c r="C75" s="84"/>
      <c r="D75" s="84"/>
      <c r="E75" s="84"/>
      <c r="F75" s="84"/>
      <c r="G75" s="84"/>
      <c r="H75" s="84"/>
      <c r="I75" s="84"/>
      <c r="J75" s="84"/>
      <c r="K75" s="84"/>
      <c r="L75" s="84"/>
      <c r="M75" s="84"/>
      <c r="N75" s="84"/>
      <c r="O75" s="84"/>
      <c r="P75" s="84"/>
      <c r="X75" s="82"/>
      <c r="Y75" s="82"/>
      <c r="Z75" s="82"/>
      <c r="AA75" s="82"/>
      <c r="AB75" s="82"/>
      <c r="AC75" s="82"/>
      <c r="AD75" s="82"/>
      <c r="AE75" s="82"/>
      <c r="AF75" s="82"/>
      <c r="AG75" s="82"/>
      <c r="AH75" s="82"/>
      <c r="AI75" s="82"/>
    </row>
  </sheetData>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58D13-3A44-4C43-8E29-D95388E4C524}">
  <sheetPr>
    <tabColor rgb="FF00B0F0"/>
  </sheetPr>
  <dimension ref="A1:BH75"/>
  <sheetViews>
    <sheetView showGridLines="0" zoomScaleNormal="100" workbookViewId="0">
      <pane xSplit="3" ySplit="3" topLeftCell="BD4" activePane="bottomRight" state="frozen"/>
      <selection activeCell="F14" sqref="F14"/>
      <selection pane="topRight" activeCell="F14" sqref="F14"/>
      <selection pane="bottomLeft" activeCell="F14" sqref="F14"/>
      <selection pane="bottomRight"/>
    </sheetView>
  </sheetViews>
  <sheetFormatPr baseColWidth="10" defaultColWidth="11.453125" defaultRowHeight="14.5" x14ac:dyDescent="0.35"/>
  <cols>
    <col min="1" max="1" width="72" style="9" bestFit="1" customWidth="1"/>
    <col min="2" max="2" width="6.81640625" style="9" customWidth="1"/>
    <col min="3" max="3" width="15.453125" style="9" bestFit="1" customWidth="1"/>
    <col min="4" max="14" width="12.6328125" style="9" bestFit="1" customWidth="1"/>
    <col min="15" max="15" width="13.453125" style="9" bestFit="1" customWidth="1"/>
    <col min="16" max="17" width="12.6328125" style="9" bestFit="1" customWidth="1"/>
    <col min="18" max="27" width="14" style="9" bestFit="1" customWidth="1"/>
    <col min="28" max="28" width="14" style="9" bestFit="1" customWidth="1" collapsed="1"/>
    <col min="29" max="30" width="14" style="9" bestFit="1" customWidth="1"/>
    <col min="31" max="60" width="14" bestFit="1" customWidth="1"/>
    <col min="61" max="16384" width="11.453125" style="9"/>
  </cols>
  <sheetData>
    <row r="1" spans="1:60" ht="15" thickBot="1" x14ac:dyDescent="0.4">
      <c r="H1" s="23"/>
      <c r="I1" s="23"/>
      <c r="J1" s="23"/>
      <c r="K1" s="23"/>
      <c r="L1" s="23"/>
      <c r="M1" s="23"/>
      <c r="N1" s="23"/>
      <c r="O1" s="23"/>
      <c r="P1" s="23"/>
      <c r="Q1" s="23"/>
      <c r="R1" s="23"/>
      <c r="S1" s="23"/>
      <c r="T1" s="23"/>
      <c r="U1" s="23"/>
      <c r="V1" s="23"/>
      <c r="W1" s="23"/>
      <c r="X1" s="23"/>
      <c r="Y1" s="23"/>
      <c r="Z1" s="23"/>
      <c r="AA1" s="23"/>
      <c r="AB1" s="23"/>
      <c r="AC1" s="23"/>
      <c r="AD1" s="23"/>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row>
    <row r="2" spans="1:60" s="85" customFormat="1" ht="32.5" customHeight="1" thickBot="1" x14ac:dyDescent="0.4">
      <c r="C2" s="143" t="s">
        <v>27</v>
      </c>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37"/>
      <c r="BD2" s="137"/>
      <c r="BE2" s="141"/>
      <c r="BF2" s="141"/>
      <c r="BG2" s="141"/>
      <c r="BH2" s="141"/>
    </row>
    <row r="3" spans="1:60" customFormat="1" ht="29" x14ac:dyDescent="0.35">
      <c r="A3" s="97" t="s">
        <v>29</v>
      </c>
      <c r="B3" s="98"/>
      <c r="C3" s="92">
        <v>41244</v>
      </c>
      <c r="D3" s="92">
        <v>41334</v>
      </c>
      <c r="E3" s="92">
        <v>41426</v>
      </c>
      <c r="F3" s="92">
        <v>41518</v>
      </c>
      <c r="G3" s="92">
        <v>41609</v>
      </c>
      <c r="H3" s="92">
        <v>41699</v>
      </c>
      <c r="I3" s="92">
        <v>41791</v>
      </c>
      <c r="J3" s="92">
        <v>41883</v>
      </c>
      <c r="K3" s="92">
        <v>41974</v>
      </c>
      <c r="L3" s="92">
        <v>42064</v>
      </c>
      <c r="M3" s="92">
        <v>42156</v>
      </c>
      <c r="N3" s="92">
        <v>42248</v>
      </c>
      <c r="O3" s="92">
        <v>42339</v>
      </c>
      <c r="P3" s="92">
        <v>42430</v>
      </c>
      <c r="Q3" s="92">
        <v>42522</v>
      </c>
      <c r="R3" s="92">
        <v>42614</v>
      </c>
      <c r="S3" s="92">
        <v>42705</v>
      </c>
      <c r="T3" s="92">
        <v>42795</v>
      </c>
      <c r="U3" s="92">
        <v>42887</v>
      </c>
      <c r="V3" s="92">
        <v>42979</v>
      </c>
      <c r="W3" s="92">
        <v>43070</v>
      </c>
      <c r="X3" s="92">
        <v>43160</v>
      </c>
      <c r="Y3" s="92">
        <v>43252</v>
      </c>
      <c r="Z3" s="92">
        <v>43344</v>
      </c>
      <c r="AA3" s="92">
        <v>43435</v>
      </c>
      <c r="AB3" s="92">
        <v>43525</v>
      </c>
      <c r="AC3" s="92">
        <v>43617</v>
      </c>
      <c r="AD3" s="216">
        <v>43709</v>
      </c>
      <c r="AE3" s="204">
        <v>43800</v>
      </c>
      <c r="AF3" s="204">
        <v>43891</v>
      </c>
      <c r="AG3" s="204">
        <v>43983</v>
      </c>
      <c r="AH3" s="204">
        <v>44075</v>
      </c>
      <c r="AI3" s="204">
        <v>44166</v>
      </c>
      <c r="AJ3" s="121" t="s">
        <v>197</v>
      </c>
      <c r="AK3" s="121" t="s">
        <v>198</v>
      </c>
      <c r="AL3" s="121" t="s">
        <v>199</v>
      </c>
      <c r="AM3" s="121" t="s">
        <v>200</v>
      </c>
      <c r="AN3" s="121" t="s">
        <v>201</v>
      </c>
      <c r="AO3" s="121">
        <v>44256</v>
      </c>
      <c r="AP3" s="121">
        <v>44348</v>
      </c>
      <c r="AQ3" s="121">
        <v>44440</v>
      </c>
      <c r="AR3" s="121">
        <v>44531</v>
      </c>
      <c r="AS3" s="121">
        <v>44621</v>
      </c>
      <c r="AT3" s="121">
        <v>44713</v>
      </c>
      <c r="AU3" s="121">
        <v>44805</v>
      </c>
      <c r="AV3" s="121">
        <v>44896</v>
      </c>
      <c r="AW3" s="121">
        <v>44986</v>
      </c>
      <c r="AX3" s="121">
        <v>45078</v>
      </c>
      <c r="AY3" s="121">
        <v>45170</v>
      </c>
      <c r="AZ3" s="121">
        <v>45261</v>
      </c>
      <c r="BA3" s="121">
        <v>45352</v>
      </c>
      <c r="BB3" s="121">
        <v>45444</v>
      </c>
      <c r="BC3" s="121">
        <v>45536</v>
      </c>
      <c r="BD3" s="121">
        <v>45627</v>
      </c>
      <c r="BE3" s="121">
        <v>45717</v>
      </c>
      <c r="BF3" s="121">
        <v>45809</v>
      </c>
      <c r="BG3" s="121">
        <v>45901</v>
      </c>
      <c r="BH3" s="121">
        <v>45992</v>
      </c>
    </row>
    <row r="4" spans="1:60" customFormat="1" x14ac:dyDescent="0.35">
      <c r="A4" s="97"/>
      <c r="B4" s="98"/>
      <c r="C4" s="98"/>
      <c r="AD4" s="217"/>
      <c r="AE4" s="205"/>
      <c r="AF4" s="205"/>
      <c r="AG4" s="205"/>
      <c r="AH4" s="205"/>
      <c r="AI4" s="205"/>
    </row>
    <row r="5" spans="1:60" customFormat="1" x14ac:dyDescent="0.35">
      <c r="A5" s="99" t="s">
        <v>72</v>
      </c>
      <c r="B5" s="75"/>
      <c r="C5" s="75"/>
      <c r="AD5" s="217"/>
      <c r="AE5" s="205"/>
      <c r="AF5" s="205"/>
      <c r="AG5" s="205"/>
      <c r="AH5" s="205"/>
      <c r="AI5" s="205"/>
    </row>
    <row r="6" spans="1:60" customFormat="1" x14ac:dyDescent="0.35">
      <c r="A6" s="99"/>
      <c r="B6" s="75"/>
      <c r="C6" s="75"/>
      <c r="AD6" s="217"/>
      <c r="AE6" s="205"/>
      <c r="AF6" s="205"/>
      <c r="AG6" s="205"/>
      <c r="AH6" s="205"/>
      <c r="AI6" s="205"/>
      <c r="AW6" s="64"/>
      <c r="AX6" s="64"/>
      <c r="AY6" s="64"/>
      <c r="AZ6" s="64"/>
      <c r="BA6" s="64"/>
      <c r="BB6" s="64"/>
      <c r="BC6" s="64"/>
      <c r="BD6" s="64"/>
      <c r="BE6" s="64"/>
      <c r="BF6" s="64"/>
      <c r="BG6" s="64"/>
      <c r="BH6" s="64"/>
    </row>
    <row r="7" spans="1:60" customFormat="1" x14ac:dyDescent="0.35">
      <c r="A7" s="100" t="s">
        <v>73</v>
      </c>
      <c r="B7" s="64"/>
      <c r="C7" s="64">
        <v>25311039</v>
      </c>
      <c r="D7" s="64">
        <v>26604578.976999998</v>
      </c>
      <c r="E7" s="64">
        <v>21508052.769957118</v>
      </c>
      <c r="F7" s="64">
        <v>25048041.163303241</v>
      </c>
      <c r="G7" s="64">
        <v>28058496.793870777</v>
      </c>
      <c r="H7" s="64">
        <v>18717223.163778629</v>
      </c>
      <c r="I7" s="64">
        <v>26427913.20211</v>
      </c>
      <c r="J7" s="64">
        <v>29978401</v>
      </c>
      <c r="K7" s="64">
        <v>38952836.081549898</v>
      </c>
      <c r="L7" s="64">
        <v>32642102</v>
      </c>
      <c r="M7" s="64">
        <v>34185979</v>
      </c>
      <c r="N7" s="64">
        <v>38431230</v>
      </c>
      <c r="O7" s="64">
        <v>40422821</v>
      </c>
      <c r="P7" s="64">
        <v>49500811.203079998</v>
      </c>
      <c r="Q7" s="64">
        <v>27037647.800220001</v>
      </c>
      <c r="R7" s="64">
        <v>24924218.868480001</v>
      </c>
      <c r="S7" s="64">
        <v>24736202.901220001</v>
      </c>
      <c r="T7" s="64">
        <v>25281961.376559999</v>
      </c>
      <c r="U7" s="64">
        <v>18930366.035780001</v>
      </c>
      <c r="V7" s="64">
        <v>23731382.551449999</v>
      </c>
      <c r="W7" s="64">
        <v>25105427.057360001</v>
      </c>
      <c r="X7" s="64">
        <v>24773369.496349998</v>
      </c>
      <c r="Y7" s="64">
        <v>28779395.041930001</v>
      </c>
      <c r="Z7" s="64">
        <v>34749379.981459998</v>
      </c>
      <c r="AA7" s="64">
        <v>27198180.011700001</v>
      </c>
      <c r="AB7" s="64">
        <v>32568149.965500001</v>
      </c>
      <c r="AC7" s="64">
        <v>26917328.92647</v>
      </c>
      <c r="AD7" s="77">
        <v>44969450.305919997</v>
      </c>
      <c r="AE7" s="171">
        <v>47893347.59121</v>
      </c>
      <c r="AF7" s="171">
        <v>56873376.159429997</v>
      </c>
      <c r="AG7" s="171">
        <v>58416232.751489997</v>
      </c>
      <c r="AH7" s="171">
        <v>61422170.852060005</v>
      </c>
      <c r="AI7" s="171">
        <v>61561154.624659993</v>
      </c>
      <c r="AJ7" s="64">
        <v>47893347.59121</v>
      </c>
      <c r="AK7" s="64">
        <v>56873376.159429997</v>
      </c>
      <c r="AL7" s="64">
        <v>58416232.751489997</v>
      </c>
      <c r="AM7" s="64">
        <v>61422170.852059998</v>
      </c>
      <c r="AN7" s="64">
        <v>61561154.62466</v>
      </c>
      <c r="AO7" s="64">
        <v>49790709.044760004</v>
      </c>
      <c r="AP7" s="64">
        <v>36027551.36389</v>
      </c>
      <c r="AQ7" s="64">
        <v>33132945.448560003</v>
      </c>
      <c r="AR7" s="64">
        <v>35638171.372559994</v>
      </c>
      <c r="AS7" s="64">
        <v>28157387.57948</v>
      </c>
      <c r="AT7" s="64">
        <v>18966140.121880002</v>
      </c>
      <c r="AU7" s="64">
        <v>24336452.945759997</v>
      </c>
      <c r="AV7" s="64">
        <v>25379783.792640001</v>
      </c>
      <c r="AW7" s="64">
        <v>6657818.2917999998</v>
      </c>
      <c r="AX7" s="64">
        <v>11002256.43328</v>
      </c>
      <c r="AY7" s="64">
        <v>9851934.9764799997</v>
      </c>
      <c r="AZ7" s="64">
        <v>18030175.528140001</v>
      </c>
      <c r="BA7" s="64">
        <v>15207978.76282</v>
      </c>
      <c r="BB7" s="64">
        <v>9392178.1378600001</v>
      </c>
      <c r="BC7" s="64">
        <v>10527120.71899</v>
      </c>
      <c r="BD7" s="64">
        <v>20556230.83704</v>
      </c>
      <c r="BE7" s="64">
        <v>34572145.057699993</v>
      </c>
      <c r="BF7" s="64">
        <v>23423083.850080002</v>
      </c>
      <c r="BG7" s="64">
        <v>13968008.573120002</v>
      </c>
      <c r="BH7" s="64">
        <v>45047432.02528999</v>
      </c>
    </row>
    <row r="8" spans="1:60" customFormat="1" x14ac:dyDescent="0.35">
      <c r="A8" s="100" t="s">
        <v>74</v>
      </c>
      <c r="B8" s="64"/>
      <c r="C8" s="64">
        <v>1908549</v>
      </c>
      <c r="D8" s="64">
        <v>2393146.7769999998</v>
      </c>
      <c r="E8" s="64">
        <v>517938.50423000002</v>
      </c>
      <c r="F8" s="64">
        <v>114697.98549543</v>
      </c>
      <c r="G8" s="64">
        <v>110486.341</v>
      </c>
      <c r="H8" s="64">
        <v>35319.252</v>
      </c>
      <c r="I8" s="64">
        <v>1169890.6885952</v>
      </c>
      <c r="J8" s="64">
        <v>1102716</v>
      </c>
      <c r="K8" s="64">
        <v>513298</v>
      </c>
      <c r="L8" s="64">
        <v>525150</v>
      </c>
      <c r="M8" s="64">
        <v>1071403</v>
      </c>
      <c r="N8" s="64">
        <v>2264969</v>
      </c>
      <c r="O8" s="64">
        <v>3088739</v>
      </c>
      <c r="P8" s="64">
        <v>2349427.7917499999</v>
      </c>
      <c r="Q8" s="64">
        <v>1860111.63332</v>
      </c>
      <c r="R8" s="64">
        <v>1820917.16943</v>
      </c>
      <c r="S8" s="64">
        <v>2504146.6375199999</v>
      </c>
      <c r="T8" s="64">
        <v>1755057.1446199999</v>
      </c>
      <c r="U8" s="64">
        <v>1978400.4458399999</v>
      </c>
      <c r="V8" s="64">
        <v>1470369.0667600001</v>
      </c>
      <c r="W8" s="64">
        <v>1954623.0125599999</v>
      </c>
      <c r="X8" s="64">
        <v>2020301.4510999999</v>
      </c>
      <c r="Y8" s="64">
        <v>1841216.3279000001</v>
      </c>
      <c r="Z8" s="64">
        <v>1625147.2320300001</v>
      </c>
      <c r="AA8" s="64">
        <v>2508294.99175</v>
      </c>
      <c r="AB8" s="64">
        <v>2185845.5139699997</v>
      </c>
      <c r="AC8" s="64">
        <v>1643647.1593499999</v>
      </c>
      <c r="AD8" s="77">
        <v>1794967.10488</v>
      </c>
      <c r="AE8" s="171">
        <v>2107292.2966900002</v>
      </c>
      <c r="AF8" s="171">
        <v>2054353.31018</v>
      </c>
      <c r="AG8" s="171">
        <v>2140737.80755</v>
      </c>
      <c r="AH8" s="171">
        <v>2235090.6002800004</v>
      </c>
      <c r="AI8" s="171">
        <v>2127343.9339200002</v>
      </c>
      <c r="AJ8" s="64">
        <v>2107292.2966899998</v>
      </c>
      <c r="AK8" s="64">
        <v>2054353.31018</v>
      </c>
      <c r="AL8" s="64">
        <v>2140737.80755</v>
      </c>
      <c r="AM8" s="64">
        <v>2235090.6002799999</v>
      </c>
      <c r="AN8" s="64">
        <v>2127343.9339200002</v>
      </c>
      <c r="AO8" s="64">
        <v>1775746.4019599999</v>
      </c>
      <c r="AP8" s="64">
        <v>2846037.6114599998</v>
      </c>
      <c r="AQ8" s="64">
        <v>2572899.9457800002</v>
      </c>
      <c r="AR8" s="64">
        <v>2852906.6853</v>
      </c>
      <c r="AS8" s="64">
        <v>3472147.3982299999</v>
      </c>
      <c r="AT8" s="64">
        <v>3077199.9709200002</v>
      </c>
      <c r="AU8" s="64">
        <v>3809882.3035800001</v>
      </c>
      <c r="AV8" s="64">
        <v>4446951.0891999993</v>
      </c>
      <c r="AW8" s="64">
        <v>18025822.13352</v>
      </c>
      <c r="AX8" s="64">
        <v>3222556.5021199998</v>
      </c>
      <c r="AY8" s="64">
        <v>28112463.296640001</v>
      </c>
      <c r="AZ8" s="64">
        <v>12818053.990420001</v>
      </c>
      <c r="BA8" s="64">
        <v>4560815.9571899995</v>
      </c>
      <c r="BB8" s="64">
        <v>1764910.2504800002</v>
      </c>
      <c r="BC8" s="64">
        <v>6089676.9429500001</v>
      </c>
      <c r="BD8" s="64">
        <v>16161548.84148</v>
      </c>
      <c r="BE8" s="64">
        <v>2187862.36516</v>
      </c>
      <c r="BF8" s="64">
        <v>6929217.1889799992</v>
      </c>
      <c r="BG8" s="64">
        <v>31267826.966599997</v>
      </c>
      <c r="BH8" s="64">
        <v>17034582.775559999</v>
      </c>
    </row>
    <row r="9" spans="1:60" customFormat="1" x14ac:dyDescent="0.35">
      <c r="A9" s="100" t="s">
        <v>75</v>
      </c>
      <c r="B9" s="64"/>
      <c r="C9" s="64">
        <v>3494317</v>
      </c>
      <c r="D9" s="64">
        <v>3534336</v>
      </c>
      <c r="E9" s="64">
        <v>3419120.0096940016</v>
      </c>
      <c r="F9" s="64">
        <v>201996.36244600051</v>
      </c>
      <c r="G9" s="64">
        <v>818572.01600000006</v>
      </c>
      <c r="H9" s="64">
        <v>825831.30599999987</v>
      </c>
      <c r="I9" s="64">
        <v>2304410.1010000003</v>
      </c>
      <c r="J9" s="64">
        <v>1765876</v>
      </c>
      <c r="K9" s="64">
        <v>1850336</v>
      </c>
      <c r="L9" s="64">
        <v>1799046</v>
      </c>
      <c r="M9" s="64">
        <v>2349141</v>
      </c>
      <c r="N9" s="64">
        <v>2864515</v>
      </c>
      <c r="O9" s="64">
        <v>9115625</v>
      </c>
      <c r="P9" s="64">
        <v>11653002.811889999</v>
      </c>
      <c r="Q9" s="64">
        <v>11327749.67692</v>
      </c>
      <c r="R9" s="64">
        <v>14501086.525139999</v>
      </c>
      <c r="S9" s="64">
        <v>14249675.447170001</v>
      </c>
      <c r="T9" s="64">
        <v>15888704.938209999</v>
      </c>
      <c r="U9" s="64">
        <v>16654261.1436</v>
      </c>
      <c r="V9" s="64">
        <v>19239267.791409999</v>
      </c>
      <c r="W9" s="64">
        <v>20167920.481119998</v>
      </c>
      <c r="X9" s="64">
        <v>16061524.088570001</v>
      </c>
      <c r="Y9" s="64">
        <v>19942675.991999999</v>
      </c>
      <c r="Z9" s="64">
        <v>23883595.099400003</v>
      </c>
      <c r="AA9" s="64">
        <v>23120459.904070001</v>
      </c>
      <c r="AB9" s="64">
        <v>22124878.204939999</v>
      </c>
      <c r="AC9" s="64">
        <v>20136596.140590001</v>
      </c>
      <c r="AD9" s="77">
        <v>19685053.650709998</v>
      </c>
      <c r="AE9" s="171">
        <v>23487701.28782</v>
      </c>
      <c r="AF9" s="171">
        <v>27661942.780480001</v>
      </c>
      <c r="AG9" s="171">
        <v>25266558.701919999</v>
      </c>
      <c r="AH9" s="171">
        <v>23320871.375459999</v>
      </c>
      <c r="AI9" s="171">
        <v>24534426.89065</v>
      </c>
      <c r="AJ9" s="64">
        <v>23487701.28782</v>
      </c>
      <c r="AK9" s="64">
        <v>27661942.780480001</v>
      </c>
      <c r="AL9" s="64">
        <v>25266558.701919999</v>
      </c>
      <c r="AM9" s="64">
        <v>23320871.375459999</v>
      </c>
      <c r="AN9" s="64">
        <v>24534426.890649997</v>
      </c>
      <c r="AO9" s="64">
        <v>25513568.959040001</v>
      </c>
      <c r="AP9" s="64">
        <v>28477732.866900001</v>
      </c>
      <c r="AQ9" s="64">
        <v>29584730.90196</v>
      </c>
      <c r="AR9" s="64">
        <v>30496008.360119998</v>
      </c>
      <c r="AS9" s="64">
        <v>28862416.201580003</v>
      </c>
      <c r="AT9" s="64">
        <v>35454371.019260004</v>
      </c>
      <c r="AU9" s="64">
        <v>34303083.149279997</v>
      </c>
      <c r="AV9" s="64">
        <v>35226985.127620004</v>
      </c>
      <c r="AW9" s="64">
        <v>36070710.679400004</v>
      </c>
      <c r="AX9" s="64">
        <v>34590886.719559997</v>
      </c>
      <c r="AY9" s="64">
        <v>35621204.57598</v>
      </c>
      <c r="AZ9" s="64">
        <v>37888220.718900003</v>
      </c>
      <c r="BA9" s="64">
        <v>39212089.825049996</v>
      </c>
      <c r="BB9" s="64">
        <v>41091143.873760007</v>
      </c>
      <c r="BC9" s="64">
        <v>41728641.767839998</v>
      </c>
      <c r="BD9" s="64">
        <v>34670819.567300007</v>
      </c>
      <c r="BE9" s="64">
        <v>31717590.59062</v>
      </c>
      <c r="BF9" s="64">
        <v>31286640.875759996</v>
      </c>
      <c r="BG9" s="64">
        <v>25377028.422979999</v>
      </c>
      <c r="BH9" s="64">
        <v>22747292.589610003</v>
      </c>
    </row>
    <row r="10" spans="1:60" customFormat="1" x14ac:dyDescent="0.35">
      <c r="A10" s="100" t="s">
        <v>76</v>
      </c>
      <c r="B10" s="64"/>
      <c r="C10" s="64">
        <v>20111851</v>
      </c>
      <c r="D10" s="64">
        <v>14330229.377</v>
      </c>
      <c r="E10" s="64">
        <v>32368379.752771106</v>
      </c>
      <c r="F10" s="64">
        <v>23346847.555069327</v>
      </c>
      <c r="G10" s="64">
        <v>16203704.230937958</v>
      </c>
      <c r="H10" s="64">
        <v>23141523.618236475</v>
      </c>
      <c r="I10" s="64">
        <v>18948764.929301985</v>
      </c>
      <c r="J10" s="64">
        <v>31664384</v>
      </c>
      <c r="K10" s="64">
        <v>41379078.83847072</v>
      </c>
      <c r="L10" s="64">
        <v>45683073</v>
      </c>
      <c r="M10" s="64">
        <v>32881216</v>
      </c>
      <c r="N10" s="64">
        <v>18746279</v>
      </c>
      <c r="O10" s="64">
        <v>45593041</v>
      </c>
      <c r="P10" s="64">
        <v>14296973.01802</v>
      </c>
      <c r="Q10" s="64">
        <v>11826540.7347</v>
      </c>
      <c r="R10" s="64">
        <v>15188774.096030001</v>
      </c>
      <c r="S10" s="64">
        <v>26677277.141819999</v>
      </c>
      <c r="T10" s="64">
        <v>26472480.499499999</v>
      </c>
      <c r="U10" s="64">
        <v>24731774.230220001</v>
      </c>
      <c r="V10" s="64">
        <v>29645550.672369994</v>
      </c>
      <c r="W10" s="64">
        <v>23454462.321800001</v>
      </c>
      <c r="X10" s="64">
        <v>19141999.737270001</v>
      </c>
      <c r="Y10" s="64">
        <v>8657370.6579899993</v>
      </c>
      <c r="Z10" s="64">
        <v>10202843.23408</v>
      </c>
      <c r="AA10" s="64">
        <v>24107749.167270001</v>
      </c>
      <c r="AB10" s="64">
        <v>22436395.227529999</v>
      </c>
      <c r="AC10" s="64">
        <v>20344169.405159999</v>
      </c>
      <c r="AD10" s="77">
        <v>35838901.084930003</v>
      </c>
      <c r="AE10" s="171">
        <v>15169108.60469</v>
      </c>
      <c r="AF10" s="171">
        <v>13374198.94668</v>
      </c>
      <c r="AG10" s="171">
        <v>18616785.915630002</v>
      </c>
      <c r="AH10" s="171">
        <v>17027063.0713</v>
      </c>
      <c r="AI10" s="171">
        <v>12761594.85854</v>
      </c>
      <c r="AJ10" s="64">
        <v>15169108.60469</v>
      </c>
      <c r="AK10" s="64">
        <v>13374198.94668</v>
      </c>
      <c r="AL10" s="64">
        <v>18616785.915630002</v>
      </c>
      <c r="AM10" s="64">
        <v>17027063.0713</v>
      </c>
      <c r="AN10" s="64">
        <v>12761594.85854</v>
      </c>
      <c r="AO10" s="64">
        <v>20652951.110099997</v>
      </c>
      <c r="AP10" s="64">
        <v>8637442.8329099994</v>
      </c>
      <c r="AQ10" s="64">
        <v>21392060.340539999</v>
      </c>
      <c r="AR10" s="64">
        <v>24110426.55082</v>
      </c>
      <c r="AS10" s="64">
        <v>16543898.401280001</v>
      </c>
      <c r="AT10" s="64">
        <v>11783722.511840001</v>
      </c>
      <c r="AU10" s="64">
        <v>7979684.4534799997</v>
      </c>
      <c r="AV10" s="64">
        <v>11309691.946120001</v>
      </c>
      <c r="AW10" s="64">
        <v>6929061.1141400002</v>
      </c>
      <c r="AX10" s="64">
        <v>6828880.1671799999</v>
      </c>
      <c r="AY10" s="64">
        <v>14513216.757999999</v>
      </c>
      <c r="AZ10" s="64">
        <v>16116130.33075</v>
      </c>
      <c r="BA10" s="64">
        <v>16651397.334180001</v>
      </c>
      <c r="BB10" s="64">
        <v>11797203.72438</v>
      </c>
      <c r="BC10" s="64">
        <v>18339281.113630001</v>
      </c>
      <c r="BD10" s="64">
        <v>63256716.601599999</v>
      </c>
      <c r="BE10" s="64">
        <v>34745663.777339995</v>
      </c>
      <c r="BF10" s="64">
        <v>20446792.343279999</v>
      </c>
      <c r="BG10" s="64">
        <v>23593173.45614</v>
      </c>
      <c r="BH10" s="64">
        <v>26890393.773910001</v>
      </c>
    </row>
    <row r="11" spans="1:60" customFormat="1" x14ac:dyDescent="0.35">
      <c r="A11" s="100" t="s">
        <v>77</v>
      </c>
      <c r="B11" s="64"/>
      <c r="C11" s="64">
        <v>1143096</v>
      </c>
      <c r="D11" s="64">
        <v>1180750.4290000014</v>
      </c>
      <c r="E11" s="64">
        <v>1636800.6989999972</v>
      </c>
      <c r="F11" s="64">
        <v>1866003.5566307749</v>
      </c>
      <c r="G11" s="64">
        <v>1321884.6733729905</v>
      </c>
      <c r="H11" s="64">
        <v>1239450.9111845796</v>
      </c>
      <c r="I11" s="64">
        <v>969740.73939624988</v>
      </c>
      <c r="J11" s="64">
        <v>1397205.74</v>
      </c>
      <c r="K11" s="64">
        <v>906216.27829869906</v>
      </c>
      <c r="L11" s="64">
        <v>541247</v>
      </c>
      <c r="M11" s="64">
        <v>211103.44649999996</v>
      </c>
      <c r="N11" s="64">
        <v>477842.55800000002</v>
      </c>
      <c r="O11" s="64">
        <v>425891</v>
      </c>
      <c r="P11" s="64">
        <v>274569.18300000002</v>
      </c>
      <c r="Q11" s="64">
        <v>98427.713279999996</v>
      </c>
      <c r="R11" s="64">
        <v>102623.45943</v>
      </c>
      <c r="S11" s="64">
        <v>101753.78417</v>
      </c>
      <c r="T11" s="64">
        <v>60152.92512</v>
      </c>
      <c r="U11" s="64">
        <v>305290.00060000003</v>
      </c>
      <c r="V11" s="64">
        <v>118364.253</v>
      </c>
      <c r="W11" s="64">
        <v>106517.06160000038</v>
      </c>
      <c r="X11" s="64">
        <v>1490519.7919999999</v>
      </c>
      <c r="Y11" s="64">
        <v>1196527.3330000001</v>
      </c>
      <c r="Z11" s="64">
        <v>9691831.1025200002</v>
      </c>
      <c r="AA11" s="64">
        <v>13424667.839</v>
      </c>
      <c r="AB11" s="64">
        <v>9217074.2971900012</v>
      </c>
      <c r="AC11" s="64">
        <v>5273941.8786000004</v>
      </c>
      <c r="AD11" s="77">
        <v>5610641.5551800001</v>
      </c>
      <c r="AE11" s="171">
        <v>5541381.5152000003</v>
      </c>
      <c r="AF11" s="171">
        <v>5161296.3180299997</v>
      </c>
      <c r="AG11" s="171">
        <v>364295.62981999997</v>
      </c>
      <c r="AH11" s="171">
        <v>486996.21804000001</v>
      </c>
      <c r="AI11" s="171">
        <v>6106989.0626400001</v>
      </c>
      <c r="AJ11" s="64">
        <v>5541381.5152000049</v>
      </c>
      <c r="AK11" s="64">
        <v>5161296.3180300025</v>
      </c>
      <c r="AL11" s="64">
        <v>364295.62981999968</v>
      </c>
      <c r="AM11" s="64">
        <v>486996.21804000094</v>
      </c>
      <c r="AN11" s="64">
        <v>6106989.0626399992</v>
      </c>
      <c r="AO11" s="64">
        <v>6118466.3225200009</v>
      </c>
      <c r="AP11" s="64">
        <v>6284700.8922600001</v>
      </c>
      <c r="AQ11" s="64">
        <v>2710967.94606</v>
      </c>
      <c r="AR11" s="64">
        <v>2744262.7285599997</v>
      </c>
      <c r="AS11" s="64">
        <v>2900280.3599</v>
      </c>
      <c r="AT11" s="64">
        <v>3004382.5455399998</v>
      </c>
      <c r="AU11" s="64">
        <v>3078667.4857399999</v>
      </c>
      <c r="AV11" s="64">
        <v>925678.38753999991</v>
      </c>
      <c r="AW11" s="64">
        <v>1386751.9272999999</v>
      </c>
      <c r="AX11" s="64">
        <v>1904207.848</v>
      </c>
      <c r="AY11" s="64">
        <v>721056.50399999996</v>
      </c>
      <c r="AZ11" s="64">
        <v>710657.45900000003</v>
      </c>
      <c r="BA11" s="64">
        <v>878701.69200000004</v>
      </c>
      <c r="BB11" s="64">
        <v>1109597.3640000001</v>
      </c>
      <c r="BC11" s="64">
        <v>936449.20700000005</v>
      </c>
      <c r="BD11" s="64">
        <v>961652.15800000005</v>
      </c>
      <c r="BE11" s="64">
        <v>831646.27500000002</v>
      </c>
      <c r="BF11" s="64">
        <v>944677.45649999997</v>
      </c>
      <c r="BG11" s="64">
        <v>810534.86349999998</v>
      </c>
      <c r="BH11" s="64">
        <v>2666229.3015700001</v>
      </c>
    </row>
    <row r="12" spans="1:60" customFormat="1" x14ac:dyDescent="0.35">
      <c r="A12" s="100" t="s">
        <v>78</v>
      </c>
      <c r="B12" s="64"/>
      <c r="C12" s="64">
        <v>91644248</v>
      </c>
      <c r="D12" s="64">
        <v>115335268.53</v>
      </c>
      <c r="E12" s="64">
        <v>123744643.71695882</v>
      </c>
      <c r="F12" s="64">
        <v>117348502.41977881</v>
      </c>
      <c r="G12" s="64">
        <v>133373963.51446059</v>
      </c>
      <c r="H12" s="64">
        <v>157316648.44690099</v>
      </c>
      <c r="I12" s="64">
        <v>156220823.12154788</v>
      </c>
      <c r="J12" s="64">
        <v>139463914</v>
      </c>
      <c r="K12" s="64">
        <v>163962632.58916003</v>
      </c>
      <c r="L12" s="64">
        <v>142713641</v>
      </c>
      <c r="M12" s="64">
        <v>126095835</v>
      </c>
      <c r="N12" s="64">
        <v>130760855</v>
      </c>
      <c r="O12" s="64">
        <v>159021932</v>
      </c>
      <c r="P12" s="64">
        <v>164727189.09371001</v>
      </c>
      <c r="Q12" s="64">
        <v>177214030.04023999</v>
      </c>
      <c r="R12" s="64">
        <v>180952146.06432</v>
      </c>
      <c r="S12" s="64">
        <v>173290403.66837999</v>
      </c>
      <c r="T12" s="64">
        <v>190386639.39517</v>
      </c>
      <c r="U12" s="64">
        <v>169445053.24803999</v>
      </c>
      <c r="V12" s="64">
        <v>153149332.85543999</v>
      </c>
      <c r="W12" s="64">
        <v>155205739.4686</v>
      </c>
      <c r="X12" s="64">
        <v>141025776.88042998</v>
      </c>
      <c r="Y12" s="64">
        <v>146359456.34302002</v>
      </c>
      <c r="Z12" s="64">
        <v>179207856.99325001</v>
      </c>
      <c r="AA12" s="64">
        <v>159524783.48134997</v>
      </c>
      <c r="AB12" s="64">
        <v>145332007.48784</v>
      </c>
      <c r="AC12" s="64">
        <v>137962578.74030998</v>
      </c>
      <c r="AD12" s="77">
        <v>130791460.88710001</v>
      </c>
      <c r="AE12" s="171">
        <v>152848648.75737</v>
      </c>
      <c r="AF12" s="171">
        <v>160232954.78275001</v>
      </c>
      <c r="AG12" s="171">
        <v>145153519.22088</v>
      </c>
      <c r="AH12" s="171">
        <v>132900630.58081999</v>
      </c>
      <c r="AI12" s="171">
        <v>166242527.09966001</v>
      </c>
      <c r="AJ12" s="64">
        <v>150110152.05137503</v>
      </c>
      <c r="AK12" s="64">
        <v>156194195.1512982</v>
      </c>
      <c r="AL12" s="64">
        <v>140040877.40227598</v>
      </c>
      <c r="AM12" s="64">
        <v>131851196.10829826</v>
      </c>
      <c r="AN12" s="64">
        <v>166448801.56584108</v>
      </c>
      <c r="AO12" s="64">
        <v>190834221.48204002</v>
      </c>
      <c r="AP12" s="64">
        <v>210561621.37793002</v>
      </c>
      <c r="AQ12" s="64">
        <v>200696462.91702002</v>
      </c>
      <c r="AR12" s="64">
        <v>187255047.8836</v>
      </c>
      <c r="AS12" s="64">
        <v>188017240.11939999</v>
      </c>
      <c r="AT12" s="64">
        <v>185670831.1573</v>
      </c>
      <c r="AU12" s="64">
        <v>271838667.25525999</v>
      </c>
      <c r="AV12" s="64">
        <v>246804143.03277996</v>
      </c>
      <c r="AW12" s="64">
        <v>247395107.29007998</v>
      </c>
      <c r="AX12" s="64">
        <v>265014105.04466003</v>
      </c>
      <c r="AY12" s="64">
        <v>292199286.02584004</v>
      </c>
      <c r="AZ12" s="64">
        <v>277810076.93740004</v>
      </c>
      <c r="BA12" s="64">
        <v>314041705.63535005</v>
      </c>
      <c r="BB12" s="64">
        <v>346669962.73574001</v>
      </c>
      <c r="BC12" s="64">
        <v>351233221.23045003</v>
      </c>
      <c r="BD12" s="64">
        <v>306555458.29848003</v>
      </c>
      <c r="BE12" s="64">
        <v>305519990.72703999</v>
      </c>
      <c r="BF12" s="64">
        <v>293416492.12491995</v>
      </c>
      <c r="BG12" s="64">
        <v>267817641.75298002</v>
      </c>
      <c r="BH12" s="64">
        <v>236278527.41865999</v>
      </c>
    </row>
    <row r="13" spans="1:60" customFormat="1" x14ac:dyDescent="0.35">
      <c r="A13" s="100" t="s">
        <v>79</v>
      </c>
      <c r="B13" s="64"/>
      <c r="C13" s="64">
        <v>0</v>
      </c>
      <c r="D13" s="64">
        <v>0</v>
      </c>
      <c r="E13" s="64">
        <v>387113.63699999999</v>
      </c>
      <c r="F13" s="64">
        <v>77691.774999999965</v>
      </c>
      <c r="G13" s="64">
        <v>287741.88399999996</v>
      </c>
      <c r="H13" s="64">
        <v>465490.9402731749</v>
      </c>
      <c r="I13" s="64">
        <v>1343760.0427429881</v>
      </c>
      <c r="J13" s="64">
        <v>1233328</v>
      </c>
      <c r="K13" s="64">
        <v>1937400.2850000001</v>
      </c>
      <c r="L13" s="64">
        <v>2081655</v>
      </c>
      <c r="M13" s="64">
        <v>2785896</v>
      </c>
      <c r="N13" s="64">
        <v>2141068</v>
      </c>
      <c r="O13" s="64">
        <v>1520320</v>
      </c>
      <c r="P13" s="64">
        <v>1784163.77244</v>
      </c>
      <c r="Q13" s="64">
        <v>2072851.60632</v>
      </c>
      <c r="R13" s="64">
        <v>1854521.9054</v>
      </c>
      <c r="S13" s="64">
        <v>2299216.5439200001</v>
      </c>
      <c r="T13" s="64">
        <v>2877175.2366800001</v>
      </c>
      <c r="U13" s="64">
        <v>3607947.3967599999</v>
      </c>
      <c r="V13" s="64">
        <v>4227030.0710700005</v>
      </c>
      <c r="W13" s="64">
        <v>2650002.4443999999</v>
      </c>
      <c r="X13" s="64">
        <v>1114156.2053499999</v>
      </c>
      <c r="Y13" s="64">
        <v>1313111.6605</v>
      </c>
      <c r="Z13" s="64">
        <v>1894816.6870599999</v>
      </c>
      <c r="AA13" s="64">
        <v>2161365.0647899997</v>
      </c>
      <c r="AB13" s="64">
        <v>2832352.4907499999</v>
      </c>
      <c r="AC13" s="64">
        <v>2635823.5823899996</v>
      </c>
      <c r="AD13" s="77">
        <v>2790010.4820700004</v>
      </c>
      <c r="AE13" s="171">
        <v>1141057.5129200001</v>
      </c>
      <c r="AF13" s="171">
        <v>869184.34400000004</v>
      </c>
      <c r="AG13" s="171">
        <v>848930.34178999998</v>
      </c>
      <c r="AH13" s="171">
        <v>1121671.19564</v>
      </c>
      <c r="AI13" s="171">
        <v>737703.24469000008</v>
      </c>
      <c r="AJ13" s="64">
        <v>1141057.5129200001</v>
      </c>
      <c r="AK13" s="64">
        <v>869184.34400000004</v>
      </c>
      <c r="AL13" s="64">
        <v>848930.34178999998</v>
      </c>
      <c r="AM13" s="64">
        <v>1121671.1956399998</v>
      </c>
      <c r="AN13" s="64">
        <v>737703.24469000008</v>
      </c>
      <c r="AO13" s="64">
        <v>995701.12052</v>
      </c>
      <c r="AP13" s="64">
        <v>1002726.60669</v>
      </c>
      <c r="AQ13" s="64">
        <v>2125747.53131</v>
      </c>
      <c r="AR13" s="64">
        <v>3342109.8464799998</v>
      </c>
      <c r="AS13" s="64">
        <v>6062723.1233700002</v>
      </c>
      <c r="AT13" s="64">
        <v>2194962.7821399998</v>
      </c>
      <c r="AU13" s="64">
        <v>2889392.0287199998</v>
      </c>
      <c r="AV13" s="64">
        <v>618910.85229999991</v>
      </c>
      <c r="AW13" s="64">
        <v>1224983.8275599999</v>
      </c>
      <c r="AX13" s="64">
        <v>3706245.4270199998</v>
      </c>
      <c r="AY13" s="64">
        <v>3489798.5978399999</v>
      </c>
      <c r="AZ13" s="64">
        <v>4722289.2039399995</v>
      </c>
      <c r="BA13" s="64">
        <v>5179858.0489799995</v>
      </c>
      <c r="BB13" s="64">
        <v>2944982.9603400002</v>
      </c>
      <c r="BC13" s="64">
        <v>3313409.7237300002</v>
      </c>
      <c r="BD13" s="64">
        <v>4477702.6240799995</v>
      </c>
      <c r="BE13" s="64">
        <v>2704134.33764</v>
      </c>
      <c r="BF13" s="64">
        <v>1680411.81018</v>
      </c>
      <c r="BG13" s="64">
        <v>2360793.1703400002</v>
      </c>
      <c r="BH13" s="64">
        <v>1606032.6706900001</v>
      </c>
    </row>
    <row r="14" spans="1:60" customFormat="1" x14ac:dyDescent="0.35">
      <c r="A14" s="100" t="s">
        <v>80</v>
      </c>
      <c r="B14" s="64"/>
      <c r="C14" s="64">
        <v>2210126</v>
      </c>
      <c r="D14" s="64">
        <v>0</v>
      </c>
      <c r="E14" s="64">
        <v>0</v>
      </c>
      <c r="F14" s="64">
        <v>0</v>
      </c>
      <c r="G14" s="64">
        <v>0</v>
      </c>
      <c r="H14" s="64">
        <v>0</v>
      </c>
      <c r="I14" s="64">
        <v>0</v>
      </c>
      <c r="J14" s="64">
        <v>0</v>
      </c>
      <c r="K14" s="64">
        <v>0</v>
      </c>
      <c r="L14" s="64">
        <v>0</v>
      </c>
      <c r="M14" s="64">
        <v>0</v>
      </c>
      <c r="N14" s="64">
        <v>0</v>
      </c>
      <c r="O14" s="64">
        <v>0</v>
      </c>
      <c r="P14" s="64"/>
      <c r="Q14" s="64">
        <v>0</v>
      </c>
      <c r="R14" s="64">
        <v>0</v>
      </c>
      <c r="S14" s="64"/>
      <c r="T14" s="64"/>
      <c r="U14" s="64"/>
      <c r="V14" s="64">
        <v>36379.108500000002</v>
      </c>
      <c r="W14" s="64">
        <v>35305.138399999996</v>
      </c>
      <c r="X14" s="64"/>
      <c r="Y14" s="64"/>
      <c r="Z14" s="64"/>
      <c r="AA14" s="64"/>
      <c r="AB14" s="64">
        <v>0</v>
      </c>
      <c r="AC14" s="64">
        <v>0</v>
      </c>
      <c r="AD14" s="77">
        <v>0</v>
      </c>
      <c r="AE14" s="171">
        <v>0</v>
      </c>
      <c r="AF14" s="171">
        <v>0</v>
      </c>
      <c r="AG14" s="171">
        <v>0</v>
      </c>
      <c r="AH14" s="171">
        <v>0</v>
      </c>
      <c r="AI14" s="171">
        <v>0</v>
      </c>
      <c r="AJ14" s="64">
        <v>0</v>
      </c>
      <c r="AK14" s="64">
        <v>0</v>
      </c>
      <c r="AL14" s="64">
        <v>0</v>
      </c>
      <c r="AM14" s="64">
        <v>0</v>
      </c>
      <c r="AN14" s="64">
        <v>0</v>
      </c>
      <c r="AO14" s="64">
        <v>0</v>
      </c>
      <c r="AP14" s="64">
        <v>0</v>
      </c>
      <c r="AQ14" s="64">
        <v>0</v>
      </c>
      <c r="AR14" s="64">
        <v>0</v>
      </c>
      <c r="AS14" s="64">
        <v>0</v>
      </c>
      <c r="AT14" s="64">
        <v>592017.30500000005</v>
      </c>
      <c r="AU14" s="64"/>
      <c r="AV14" s="64"/>
      <c r="AW14" s="64"/>
      <c r="AX14" s="64"/>
      <c r="AY14" s="64"/>
      <c r="AZ14" s="64"/>
      <c r="BA14" s="64"/>
      <c r="BB14" s="64">
        <v>0</v>
      </c>
      <c r="BC14" s="64">
        <v>0</v>
      </c>
      <c r="BD14" s="64">
        <v>0</v>
      </c>
      <c r="BE14" s="64">
        <v>0</v>
      </c>
      <c r="BF14" s="64">
        <v>0</v>
      </c>
      <c r="BG14" s="64">
        <v>0</v>
      </c>
      <c r="BH14" s="64">
        <v>0</v>
      </c>
    </row>
    <row r="15" spans="1:60" customFormat="1" x14ac:dyDescent="0.35">
      <c r="A15" s="101" t="s">
        <v>81</v>
      </c>
      <c r="B15" s="64"/>
      <c r="C15" s="123">
        <v>145823226</v>
      </c>
      <c r="D15" s="123">
        <v>163378310.09</v>
      </c>
      <c r="E15" s="123">
        <v>183582049.08961102</v>
      </c>
      <c r="F15" s="123">
        <v>168003780.8177236</v>
      </c>
      <c r="G15" s="123">
        <v>180174849.45364231</v>
      </c>
      <c r="H15" s="123">
        <v>201741487.63837385</v>
      </c>
      <c r="I15" s="123">
        <v>207385302.82469431</v>
      </c>
      <c r="J15" s="123">
        <v>206605824.74000001</v>
      </c>
      <c r="K15" s="123">
        <v>249501798.07247934</v>
      </c>
      <c r="L15" s="123">
        <v>225985914</v>
      </c>
      <c r="M15" s="123">
        <v>199580573.4465</v>
      </c>
      <c r="N15" s="123">
        <v>195686758.558</v>
      </c>
      <c r="O15" s="123">
        <v>259188369</v>
      </c>
      <c r="P15" s="123">
        <v>244586136.87388998</v>
      </c>
      <c r="Q15" s="123">
        <v>231437359.20499998</v>
      </c>
      <c r="R15" s="123">
        <v>239344288.08823001</v>
      </c>
      <c r="S15" s="123">
        <v>243858676.12420002</v>
      </c>
      <c r="T15" s="123">
        <v>262722171.51585999</v>
      </c>
      <c r="U15" s="123">
        <v>235653092.50083998</v>
      </c>
      <c r="V15" s="123">
        <v>231617676.37</v>
      </c>
      <c r="W15" s="123">
        <v>228679996.98583999</v>
      </c>
      <c r="X15" s="123">
        <v>205627647.65107</v>
      </c>
      <c r="Y15" s="123">
        <v>208089753.35633999</v>
      </c>
      <c r="Z15" s="123">
        <v>261255470.32980001</v>
      </c>
      <c r="AA15" s="123">
        <v>252045500.45993</v>
      </c>
      <c r="AB15" s="123">
        <v>236696703.18772</v>
      </c>
      <c r="AC15" s="123">
        <v>214914085.83287001</v>
      </c>
      <c r="AD15" s="135">
        <v>241480485.07078999</v>
      </c>
      <c r="AE15" s="207">
        <v>248188537.5659</v>
      </c>
      <c r="AF15" s="207">
        <v>266227306.64154997</v>
      </c>
      <c r="AG15" s="207">
        <v>250807060.36908001</v>
      </c>
      <c r="AH15" s="207">
        <v>238514493.89360002</v>
      </c>
      <c r="AI15" s="207">
        <v>274071739.71476001</v>
      </c>
      <c r="AJ15" s="123">
        <v>245450040.85990506</v>
      </c>
      <c r="AK15" s="123">
        <v>262188547.01009819</v>
      </c>
      <c r="AL15" s="123">
        <v>245694418.55047598</v>
      </c>
      <c r="AM15" s="123">
        <v>237465059.42107823</v>
      </c>
      <c r="AN15" s="123">
        <v>274278014.18094105</v>
      </c>
      <c r="AO15" s="123">
        <v>295681364.44094002</v>
      </c>
      <c r="AP15" s="123">
        <v>293837813.55203998</v>
      </c>
      <c r="AQ15" s="123">
        <v>292215815.03122997</v>
      </c>
      <c r="AR15" s="123">
        <v>286438933.42743999</v>
      </c>
      <c r="AS15" s="123">
        <v>274016093.18324</v>
      </c>
      <c r="AT15" s="123">
        <v>261491510.94272</v>
      </c>
      <c r="AU15" s="123">
        <v>348235829.62182003</v>
      </c>
      <c r="AV15" s="123">
        <v>324712144.22820002</v>
      </c>
      <c r="AW15" s="123">
        <v>317690255.26379997</v>
      </c>
      <c r="AX15" s="123">
        <v>326269138.14182001</v>
      </c>
      <c r="AY15" s="123">
        <v>384508960.73478001</v>
      </c>
      <c r="AZ15" s="123">
        <v>368095604.16855001</v>
      </c>
      <c r="BA15" s="123">
        <v>395732547.25556999</v>
      </c>
      <c r="BB15" s="123">
        <v>414769979.04655999</v>
      </c>
      <c r="BC15" s="123">
        <v>432167800.70458996</v>
      </c>
      <c r="BD15" s="123">
        <v>446640128.92798001</v>
      </c>
      <c r="BE15" s="123">
        <v>412279033.13050002</v>
      </c>
      <c r="BF15" s="123">
        <v>378127315.64969999</v>
      </c>
      <c r="BG15" s="123">
        <v>365195007.20566005</v>
      </c>
      <c r="BH15" s="123">
        <v>352270490.55529004</v>
      </c>
    </row>
    <row r="16" spans="1:60" customFormat="1" x14ac:dyDescent="0.35">
      <c r="A16" s="99"/>
      <c r="B16" s="94"/>
      <c r="C16" s="94"/>
      <c r="D16" s="94"/>
      <c r="E16" s="94"/>
      <c r="F16" s="94"/>
      <c r="G16" s="94"/>
      <c r="H16" s="94"/>
      <c r="I16" s="94"/>
      <c r="J16" s="94"/>
      <c r="K16" s="94"/>
      <c r="L16" s="94"/>
      <c r="M16" s="94"/>
      <c r="N16" s="94"/>
      <c r="O16" s="94"/>
      <c r="P16" s="94"/>
      <c r="Q16" s="125"/>
      <c r="R16" s="125"/>
      <c r="S16" s="125"/>
      <c r="T16" s="125"/>
      <c r="U16" s="125"/>
      <c r="V16" s="125"/>
      <c r="W16" s="125"/>
      <c r="X16" s="125"/>
      <c r="Y16" s="125"/>
      <c r="Z16" s="125"/>
      <c r="AA16" s="125"/>
      <c r="AB16" s="125"/>
      <c r="AC16" s="125"/>
      <c r="AD16" s="127"/>
      <c r="AE16" s="211"/>
      <c r="AF16" s="211"/>
      <c r="AG16" s="211"/>
      <c r="AH16" s="211"/>
      <c r="AI16" s="211"/>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row>
    <row r="17" spans="1:60" customFormat="1" x14ac:dyDescent="0.35">
      <c r="B17" s="64"/>
      <c r="C17" s="64"/>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7"/>
      <c r="AE17" s="211"/>
      <c r="AF17" s="211"/>
      <c r="AG17" s="211"/>
      <c r="AH17" s="211"/>
      <c r="AI17" s="211"/>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row>
    <row r="18" spans="1:60" customFormat="1" x14ac:dyDescent="0.35">
      <c r="A18" s="99" t="s">
        <v>82</v>
      </c>
      <c r="B18" s="64"/>
      <c r="C18" s="64"/>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7"/>
      <c r="AE18" s="211"/>
      <c r="AF18" s="211"/>
      <c r="AG18" s="211"/>
      <c r="AH18" s="211"/>
      <c r="AI18" s="211"/>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row>
    <row r="19" spans="1:60" customFormat="1" x14ac:dyDescent="0.35">
      <c r="B19" s="64"/>
      <c r="C19" s="64"/>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7"/>
      <c r="AE19" s="211"/>
      <c r="AF19" s="211"/>
      <c r="AG19" s="211"/>
      <c r="AH19" s="211"/>
      <c r="AI19" s="211"/>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row>
    <row r="20" spans="1:60" customFormat="1" x14ac:dyDescent="0.35">
      <c r="A20" s="100" t="s">
        <v>137</v>
      </c>
      <c r="B20" s="64"/>
      <c r="C20" s="64">
        <v>86009638</v>
      </c>
      <c r="D20" s="64">
        <v>76569562.057999998</v>
      </c>
      <c r="E20" s="64">
        <v>67812176.130105987</v>
      </c>
      <c r="F20" s="64">
        <v>79138658.515553996</v>
      </c>
      <c r="G20" s="64">
        <v>91190156.706999987</v>
      </c>
      <c r="H20" s="64">
        <v>88465958.715992421</v>
      </c>
      <c r="I20" s="64">
        <v>95460035.316255122</v>
      </c>
      <c r="J20" s="64">
        <v>109388074.331</v>
      </c>
      <c r="K20" s="64">
        <v>47796</v>
      </c>
      <c r="L20" s="64">
        <v>47795</v>
      </c>
      <c r="M20" s="64">
        <v>3215462</v>
      </c>
      <c r="N20" s="64">
        <v>4245320</v>
      </c>
      <c r="O20" s="64">
        <v>1655857</v>
      </c>
      <c r="P20" s="64">
        <v>1659393.6850000001</v>
      </c>
      <c r="Q20" s="64">
        <v>1617629.925</v>
      </c>
      <c r="R20" s="93">
        <v>1782282.9639999999</v>
      </c>
      <c r="S20" s="93">
        <v>3319582.9334999998</v>
      </c>
      <c r="T20" s="93">
        <v>1454093.324</v>
      </c>
      <c r="U20" s="93">
        <v>1735141.6965000001</v>
      </c>
      <c r="V20" s="93">
        <v>973147.00100000005</v>
      </c>
      <c r="W20" s="93">
        <v>728146.48499999999</v>
      </c>
      <c r="X20" s="93">
        <v>983283.63450000004</v>
      </c>
      <c r="Y20" s="93">
        <v>1710709.40115</v>
      </c>
      <c r="Z20" s="93">
        <v>1046378.86685</v>
      </c>
      <c r="AA20" s="93">
        <v>2379207.0371500002</v>
      </c>
      <c r="AB20" s="93">
        <v>3369427.0905500003</v>
      </c>
      <c r="AC20" s="93">
        <v>5427620.2557499995</v>
      </c>
      <c r="AD20" s="218">
        <v>7136777.3039999995</v>
      </c>
      <c r="AE20" s="206">
        <v>1315914.7948499999</v>
      </c>
      <c r="AF20" s="206">
        <v>1502745.8997500001</v>
      </c>
      <c r="AG20" s="206">
        <v>2102546.1180500002</v>
      </c>
      <c r="AH20" s="206">
        <v>2165139.9212399996</v>
      </c>
      <c r="AI20" s="206">
        <v>2498219.5894999998</v>
      </c>
      <c r="AJ20" s="93">
        <v>1315914.7948499999</v>
      </c>
      <c r="AK20" s="93">
        <v>1502745.8997500001</v>
      </c>
      <c r="AL20" s="93">
        <v>2102546.1180500002</v>
      </c>
      <c r="AM20" s="93">
        <v>2165139.9212399996</v>
      </c>
      <c r="AN20" s="93">
        <v>2498219.5894999998</v>
      </c>
      <c r="AO20" s="93">
        <v>2862781.8654999998</v>
      </c>
      <c r="AP20" s="93">
        <v>3000764.6880000001</v>
      </c>
      <c r="AQ20" s="93">
        <v>3327613.8509999998</v>
      </c>
      <c r="AR20" s="93">
        <v>3872867.7510000002</v>
      </c>
      <c r="AS20" s="93">
        <v>4126041.2009999999</v>
      </c>
      <c r="AT20" s="93">
        <v>580915.72250000003</v>
      </c>
      <c r="AU20" s="93">
        <v>745122.43599999999</v>
      </c>
      <c r="AV20" s="93">
        <v>934893.44400000002</v>
      </c>
      <c r="AW20" s="93">
        <v>83435.290500000003</v>
      </c>
      <c r="AX20" s="93">
        <v>75072.899999999994</v>
      </c>
      <c r="AY20" s="93">
        <v>29089.61</v>
      </c>
      <c r="AZ20" s="93">
        <v>46496.322999999997</v>
      </c>
      <c r="BA20" s="93">
        <v>47385.338499999998</v>
      </c>
      <c r="BB20" s="93">
        <v>643058.85350000008</v>
      </c>
      <c r="BC20" s="93">
        <v>700162.57050000003</v>
      </c>
      <c r="BD20" s="93">
        <v>903288.7365</v>
      </c>
      <c r="BE20" s="93">
        <v>924876.41399999999</v>
      </c>
      <c r="BF20" s="93">
        <v>494164.69899999996</v>
      </c>
      <c r="BG20" s="93">
        <v>602308.63050000009</v>
      </c>
      <c r="BH20" s="93">
        <v>176491.33549999999</v>
      </c>
    </row>
    <row r="21" spans="1:60" customFormat="1" x14ac:dyDescent="0.35">
      <c r="A21" s="100" t="s">
        <v>139</v>
      </c>
      <c r="B21" s="64"/>
      <c r="C21" s="64"/>
      <c r="D21" s="64"/>
      <c r="E21" s="64"/>
      <c r="F21" s="64"/>
      <c r="G21" s="64"/>
      <c r="H21" s="64"/>
      <c r="I21" s="64"/>
      <c r="J21" s="64"/>
      <c r="K21" s="64">
        <v>80339558.82748355</v>
      </c>
      <c r="L21" s="64">
        <v>115908706</v>
      </c>
      <c r="M21" s="64">
        <v>136013149</v>
      </c>
      <c r="N21" s="64">
        <v>157704994</v>
      </c>
      <c r="O21" s="64">
        <v>106899298</v>
      </c>
      <c r="P21" s="64">
        <v>126051031.27926999</v>
      </c>
      <c r="Q21" s="64">
        <v>142474503.62415999</v>
      </c>
      <c r="R21" s="93">
        <v>146427638.15055001</v>
      </c>
      <c r="S21" s="93">
        <v>152268176.86111</v>
      </c>
      <c r="T21" s="93">
        <v>131630460.37525</v>
      </c>
      <c r="U21" s="93">
        <v>145234312.32550001</v>
      </c>
      <c r="V21" s="93">
        <v>159393679.55463001</v>
      </c>
      <c r="W21" s="93">
        <v>189526359.19220001</v>
      </c>
      <c r="X21" s="93">
        <v>187262649.38454002</v>
      </c>
      <c r="Y21" s="93">
        <v>201385767.25705001</v>
      </c>
      <c r="Z21" s="93">
        <v>183297752.99059999</v>
      </c>
      <c r="AA21" s="93">
        <v>197924811.67085001</v>
      </c>
      <c r="AB21" s="93">
        <v>211730181.91030002</v>
      </c>
      <c r="AC21" s="93">
        <v>268009241.53364</v>
      </c>
      <c r="AD21" s="218">
        <v>276780605.34895003</v>
      </c>
      <c r="AE21" s="206">
        <v>293069408.31291997</v>
      </c>
      <c r="AF21" s="206">
        <v>312241972.08656001</v>
      </c>
      <c r="AG21" s="206">
        <v>319181383.99049997</v>
      </c>
      <c r="AH21" s="206">
        <v>333165559.33851999</v>
      </c>
      <c r="AI21" s="206">
        <v>310784874.36496001</v>
      </c>
      <c r="AJ21" s="93">
        <v>282379206.21870089</v>
      </c>
      <c r="AK21" s="93">
        <v>299994106.76507616</v>
      </c>
      <c r="AL21" s="93">
        <v>307750644.05581582</v>
      </c>
      <c r="AM21" s="93">
        <v>323355749.47585332</v>
      </c>
      <c r="AN21" s="93">
        <v>294514436.56545538</v>
      </c>
      <c r="AO21" s="93">
        <v>297212058.21013999</v>
      </c>
      <c r="AP21" s="93">
        <v>306340499.27207994</v>
      </c>
      <c r="AQ21" s="93">
        <v>316807633.91296995</v>
      </c>
      <c r="AR21" s="93">
        <v>347571125.73562002</v>
      </c>
      <c r="AS21" s="93">
        <v>362371095.52745003</v>
      </c>
      <c r="AT21" s="93">
        <v>392494515.43167996</v>
      </c>
      <c r="AU21" s="93">
        <v>312007387.40384001</v>
      </c>
      <c r="AV21" s="93">
        <v>349775379.84390002</v>
      </c>
      <c r="AW21" s="93">
        <v>365150621.39516002</v>
      </c>
      <c r="AX21" s="93">
        <v>375370433.60218</v>
      </c>
      <c r="AY21" s="93">
        <v>346884751.98843998</v>
      </c>
      <c r="AZ21" s="93">
        <v>361625534.00272</v>
      </c>
      <c r="BA21" s="93">
        <v>339714001.23465997</v>
      </c>
      <c r="BB21" s="93">
        <v>317957527.96477997</v>
      </c>
      <c r="BC21" s="93">
        <v>321420938.39235997</v>
      </c>
      <c r="BD21" s="93">
        <v>337169467.46873999</v>
      </c>
      <c r="BE21" s="93">
        <v>337327215.21380001</v>
      </c>
      <c r="BF21" s="93">
        <v>345042592.89366001</v>
      </c>
      <c r="BG21" s="93">
        <v>337138609.78579998</v>
      </c>
      <c r="BH21" s="93">
        <v>347971472.50297999</v>
      </c>
    </row>
    <row r="22" spans="1:60" customFormat="1" x14ac:dyDescent="0.35">
      <c r="A22" s="100" t="s">
        <v>83</v>
      </c>
      <c r="B22" s="64"/>
      <c r="C22" s="64">
        <v>1593510</v>
      </c>
      <c r="D22" s="64">
        <v>2987126.7009999999</v>
      </c>
      <c r="E22" s="64">
        <v>3515067.7680000002</v>
      </c>
      <c r="F22" s="64">
        <v>4343838.3159999996</v>
      </c>
      <c r="G22" s="64">
        <v>4381712.625</v>
      </c>
      <c r="H22" s="64">
        <v>4461676.4134999998</v>
      </c>
      <c r="I22" s="64">
        <v>4378949.9946317999</v>
      </c>
      <c r="J22" s="64">
        <v>3871011</v>
      </c>
      <c r="K22" s="64">
        <v>3609987.4359668</v>
      </c>
      <c r="L22" s="64">
        <v>3304615</v>
      </c>
      <c r="M22" s="64">
        <v>3273530</v>
      </c>
      <c r="N22" s="64">
        <v>3044622</v>
      </c>
      <c r="O22" s="64">
        <v>2138664</v>
      </c>
      <c r="P22" s="64">
        <v>2025690.969</v>
      </c>
      <c r="Q22" s="64">
        <v>1945084.8089999999</v>
      </c>
      <c r="R22" s="93">
        <v>1857321.879</v>
      </c>
      <c r="S22" s="93">
        <v>1764462.5759999999</v>
      </c>
      <c r="T22" s="93">
        <v>1671721.301</v>
      </c>
      <c r="U22" s="93">
        <v>1578395.7549999999</v>
      </c>
      <c r="V22" s="93">
        <v>1473463.6740000001</v>
      </c>
      <c r="W22" s="93">
        <v>1375724.075</v>
      </c>
      <c r="X22" s="93">
        <v>1277600.683</v>
      </c>
      <c r="Y22" s="93">
        <v>1683018.5719999999</v>
      </c>
      <c r="Z22" s="93">
        <v>1050635.16686</v>
      </c>
      <c r="AA22" s="93">
        <v>1613720.2915999999</v>
      </c>
      <c r="AB22" s="93">
        <v>2279480.3044000003</v>
      </c>
      <c r="AC22" s="93">
        <v>953066.96920000005</v>
      </c>
      <c r="AD22" s="218">
        <v>314866.25636</v>
      </c>
      <c r="AE22" s="206">
        <v>3294681.8278200002</v>
      </c>
      <c r="AF22" s="206">
        <v>740957.55423000001</v>
      </c>
      <c r="AG22" s="206">
        <v>709290.40182000003</v>
      </c>
      <c r="AH22" s="206">
        <v>670995.0192000001</v>
      </c>
      <c r="AI22" s="206">
        <v>1194178.7843599999</v>
      </c>
      <c r="AJ22" s="93">
        <v>3294681.8278200002</v>
      </c>
      <c r="AK22" s="93">
        <v>740957.55423000001</v>
      </c>
      <c r="AL22" s="93">
        <v>709290.40182000003</v>
      </c>
      <c r="AM22" s="93">
        <v>670995.0192000001</v>
      </c>
      <c r="AN22" s="93">
        <v>1194178.7843600002</v>
      </c>
      <c r="AO22" s="93">
        <v>1153708.05908</v>
      </c>
      <c r="AP22" s="93">
        <v>1159678.21918</v>
      </c>
      <c r="AQ22" s="93">
        <v>487117.11262000003</v>
      </c>
      <c r="AR22" s="93">
        <v>482092.68280000001</v>
      </c>
      <c r="AS22" s="93">
        <v>451857.51585000003</v>
      </c>
      <c r="AT22" s="93">
        <v>3199148.32816</v>
      </c>
      <c r="AU22" s="93">
        <v>3369692.3546799999</v>
      </c>
      <c r="AV22" s="93">
        <v>3473287.6683800002</v>
      </c>
      <c r="AW22" s="93">
        <v>3466098.1650399999</v>
      </c>
      <c r="AX22" s="93">
        <v>2769691.5436799997</v>
      </c>
      <c r="AY22" s="93">
        <v>3723504.7311199997</v>
      </c>
      <c r="AZ22" s="93">
        <v>2929273.1174599999</v>
      </c>
      <c r="BA22" s="93">
        <v>3230549.6008899999</v>
      </c>
      <c r="BB22" s="93">
        <v>2689354.8798800004</v>
      </c>
      <c r="BC22" s="93">
        <v>3189068.1265300005</v>
      </c>
      <c r="BD22" s="93">
        <v>5763832.5320600001</v>
      </c>
      <c r="BE22" s="93">
        <v>4230823.9978</v>
      </c>
      <c r="BF22" s="93">
        <v>4168611.3855000003</v>
      </c>
      <c r="BG22" s="93">
        <v>4443295.6311000008</v>
      </c>
      <c r="BH22" s="93">
        <v>4404670.1222900003</v>
      </c>
    </row>
    <row r="23" spans="1:60" customFormat="1" x14ac:dyDescent="0.35">
      <c r="A23" s="100" t="s">
        <v>84</v>
      </c>
      <c r="B23" s="64"/>
      <c r="C23" s="64">
        <v>1156490</v>
      </c>
      <c r="D23" s="64">
        <v>1155360.7480000034</v>
      </c>
      <c r="E23" s="64">
        <v>502023.1040038541</v>
      </c>
      <c r="F23" s="64">
        <v>705635.524192065</v>
      </c>
      <c r="G23" s="64">
        <v>488843.19249568135</v>
      </c>
      <c r="H23" s="64">
        <v>470272.95822362602</v>
      </c>
      <c r="I23" s="64">
        <v>331300.25600000471</v>
      </c>
      <c r="J23" s="64">
        <v>0</v>
      </c>
      <c r="K23" s="64">
        <v>366547.96099999547</v>
      </c>
      <c r="L23" s="64">
        <v>651137</v>
      </c>
      <c r="M23" s="64">
        <v>2055292.5715000033</v>
      </c>
      <c r="N23" s="64">
        <v>2737420.7300000042</v>
      </c>
      <c r="O23" s="64">
        <v>3240785</v>
      </c>
      <c r="P23" s="64">
        <v>2125107.0740299998</v>
      </c>
      <c r="Q23" s="64">
        <v>0</v>
      </c>
      <c r="R23" s="93">
        <v>0</v>
      </c>
      <c r="S23" s="93"/>
      <c r="T23" s="93"/>
      <c r="U23" s="93"/>
      <c r="V23" s="93"/>
      <c r="W23" s="93">
        <v>616357.223</v>
      </c>
      <c r="X23" s="93">
        <v>2388759.3650000002</v>
      </c>
      <c r="Y23" s="93">
        <v>3983589.8859999999</v>
      </c>
      <c r="Z23" s="93">
        <v>4243789.3159999996</v>
      </c>
      <c r="AA23" s="93">
        <v>6060782.9649999999</v>
      </c>
      <c r="AB23" s="93">
        <v>6653119.2460000003</v>
      </c>
      <c r="AC23" s="93">
        <v>7563617.8250000002</v>
      </c>
      <c r="AD23" s="218">
        <v>7919383.25</v>
      </c>
      <c r="AE23" s="206">
        <v>6963221.9859999996</v>
      </c>
      <c r="AF23" s="206">
        <v>9381031.8169999998</v>
      </c>
      <c r="AG23" s="206">
        <v>14082076.966</v>
      </c>
      <c r="AH23" s="206">
        <v>15112092.319</v>
      </c>
      <c r="AI23" s="206">
        <v>15299361.135</v>
      </c>
      <c r="AJ23" s="93">
        <v>6963221.9859999996</v>
      </c>
      <c r="AK23" s="93">
        <v>9381031.8169999998</v>
      </c>
      <c r="AL23" s="93">
        <v>14082076.966</v>
      </c>
      <c r="AM23" s="93">
        <v>15112092.31900003</v>
      </c>
      <c r="AN23" s="93">
        <v>15299361.135</v>
      </c>
      <c r="AO23" s="93">
        <v>15957622.220000001</v>
      </c>
      <c r="AP23" s="93">
        <v>15980110.586999999</v>
      </c>
      <c r="AQ23" s="93">
        <v>16541768.575999999</v>
      </c>
      <c r="AR23" s="93">
        <v>2901446.702</v>
      </c>
      <c r="AS23" s="93">
        <v>3121057.787</v>
      </c>
      <c r="AT23" s="93">
        <v>3283537.0150000001</v>
      </c>
      <c r="AU23" s="93">
        <v>3507015.01</v>
      </c>
      <c r="AV23" s="93">
        <v>6508522.3650000002</v>
      </c>
      <c r="AW23" s="93">
        <v>6960204.9409999996</v>
      </c>
      <c r="AX23" s="93">
        <v>7430684.2209999999</v>
      </c>
      <c r="AY23" s="93">
        <v>7771469.5609999998</v>
      </c>
      <c r="AZ23" s="93">
        <v>7990506.5710000005</v>
      </c>
      <c r="BA23" s="93">
        <v>8204033.3200000003</v>
      </c>
      <c r="BB23" s="93">
        <v>8339886.0339999991</v>
      </c>
      <c r="BC23" s="93">
        <v>8687991.7650000006</v>
      </c>
      <c r="BD23" s="93">
        <v>8622867.602</v>
      </c>
      <c r="BE23" s="93">
        <v>8945513.2219999991</v>
      </c>
      <c r="BF23" s="93">
        <v>9178544.2679999992</v>
      </c>
      <c r="BG23" s="93">
        <v>9229636.6005000006</v>
      </c>
      <c r="BH23" s="93">
        <v>10761304.60062</v>
      </c>
    </row>
    <row r="24" spans="1:60" customFormat="1" x14ac:dyDescent="0.35">
      <c r="A24" s="100" t="s">
        <v>85</v>
      </c>
      <c r="B24" s="64"/>
      <c r="C24" s="64">
        <v>0</v>
      </c>
      <c r="D24" s="64">
        <v>0</v>
      </c>
      <c r="E24" s="64">
        <v>-0.38634822145104408</v>
      </c>
      <c r="F24" s="64">
        <v>0.34428097307682037</v>
      </c>
      <c r="G24" s="64">
        <v>-8.652205765247345E-2</v>
      </c>
      <c r="H24" s="64">
        <v>0.35637657716870308</v>
      </c>
      <c r="I24" s="64">
        <v>-0.10763638839125633</v>
      </c>
      <c r="J24" s="64">
        <v>-0.33100000023841858</v>
      </c>
      <c r="K24" s="64">
        <v>0.31799999624490738</v>
      </c>
      <c r="L24" s="64">
        <v>0</v>
      </c>
      <c r="M24" s="64">
        <v>0</v>
      </c>
      <c r="N24" s="64">
        <v>0</v>
      </c>
      <c r="O24" s="64">
        <v>0</v>
      </c>
      <c r="P24" s="64">
        <v>0</v>
      </c>
      <c r="Q24" s="64">
        <v>187.35599999999999</v>
      </c>
      <c r="R24" s="93">
        <v>0</v>
      </c>
      <c r="S24" s="93"/>
      <c r="T24" s="93"/>
      <c r="U24" s="93"/>
      <c r="V24" s="93"/>
      <c r="W24" s="93"/>
      <c r="X24" s="93"/>
      <c r="Y24" s="93"/>
      <c r="Z24" s="93"/>
      <c r="AA24" s="93"/>
      <c r="AB24" s="93">
        <v>694679.11899999995</v>
      </c>
      <c r="AC24" s="93">
        <v>0</v>
      </c>
      <c r="AD24" s="218">
        <v>0</v>
      </c>
      <c r="AE24" s="206">
        <v>682710.26599999995</v>
      </c>
      <c r="AF24" s="206">
        <v>676920.26899999997</v>
      </c>
      <c r="AG24" s="206">
        <v>742265.56</v>
      </c>
      <c r="AH24" s="206">
        <v>741878.38800000004</v>
      </c>
      <c r="AI24" s="206">
        <v>733574.68700000003</v>
      </c>
      <c r="AJ24" s="93">
        <v>682710.26599999995</v>
      </c>
      <c r="AK24" s="93">
        <v>676920.26899999997</v>
      </c>
      <c r="AL24" s="93">
        <v>742265.56</v>
      </c>
      <c r="AM24" s="93">
        <v>741878.38800000004</v>
      </c>
      <c r="AN24" s="93">
        <v>733574.68700000003</v>
      </c>
      <c r="AO24" s="93">
        <v>725028.61899999995</v>
      </c>
      <c r="AP24" s="93">
        <v>422330.91</v>
      </c>
      <c r="AQ24" s="93">
        <v>409871.63900000002</v>
      </c>
      <c r="AR24" s="93">
        <v>385373.54100000003</v>
      </c>
      <c r="AS24" s="93">
        <v>636206.67299999995</v>
      </c>
      <c r="AT24" s="93">
        <v>598269.08499999996</v>
      </c>
      <c r="AU24" s="93">
        <v>585854.01199999999</v>
      </c>
      <c r="AV24" s="93">
        <v>1283156.7</v>
      </c>
      <c r="AW24" s="93">
        <v>1260526.102</v>
      </c>
      <c r="AX24" s="93">
        <v>1236118.2180000001</v>
      </c>
      <c r="AY24" s="93">
        <v>1226926.5549999999</v>
      </c>
      <c r="AZ24" s="93">
        <v>1228599.3529999999</v>
      </c>
      <c r="BA24" s="93">
        <v>1213069.094</v>
      </c>
      <c r="BB24" s="93">
        <v>1256712.372</v>
      </c>
      <c r="BC24" s="93">
        <v>1226567.4110000001</v>
      </c>
      <c r="BD24" s="93">
        <v>1389111.9010000001</v>
      </c>
      <c r="BE24" s="93">
        <v>1593737.1669999999</v>
      </c>
      <c r="BF24" s="93">
        <v>1998336.047</v>
      </c>
      <c r="BG24" s="93">
        <v>2232596.2399999998</v>
      </c>
      <c r="BH24" s="93">
        <v>2108121.398</v>
      </c>
    </row>
    <row r="25" spans="1:60" customFormat="1" x14ac:dyDescent="0.35">
      <c r="A25" s="100" t="s">
        <v>86</v>
      </c>
      <c r="B25" s="64"/>
      <c r="C25" s="64">
        <v>2652432</v>
      </c>
      <c r="D25" s="64">
        <v>2550497.6030000001</v>
      </c>
      <c r="E25" s="64">
        <v>2408153.0130000003</v>
      </c>
      <c r="F25" s="64">
        <v>2300482.929</v>
      </c>
      <c r="G25" s="64">
        <v>2137673.3049999997</v>
      </c>
      <c r="H25" s="64">
        <v>2079902.5592095996</v>
      </c>
      <c r="I25" s="64">
        <v>1967056.2586512165</v>
      </c>
      <c r="J25" s="64">
        <v>1833428</v>
      </c>
      <c r="K25" s="64">
        <v>1715830.8660937001</v>
      </c>
      <c r="L25" s="64">
        <v>1604031</v>
      </c>
      <c r="M25" s="64">
        <v>1509554</v>
      </c>
      <c r="N25" s="64">
        <v>1400228</v>
      </c>
      <c r="O25" s="64">
        <v>1299378</v>
      </c>
      <c r="P25" s="64">
        <v>1191336.22796</v>
      </c>
      <c r="Q25" s="64">
        <v>1115710.7966400001</v>
      </c>
      <c r="R25" s="93">
        <v>1012951.76948</v>
      </c>
      <c r="S25" s="93">
        <v>939148.69544000004</v>
      </c>
      <c r="T25" s="93">
        <v>879863.84840000002</v>
      </c>
      <c r="U25" s="93">
        <v>741516.94440000004</v>
      </c>
      <c r="V25" s="93">
        <v>647893.17885999999</v>
      </c>
      <c r="W25" s="93">
        <v>589806.71620000002</v>
      </c>
      <c r="X25" s="93">
        <v>494408.15831999999</v>
      </c>
      <c r="Y25" s="93">
        <v>420449.18382999999</v>
      </c>
      <c r="Z25" s="93">
        <v>382817.18629000004</v>
      </c>
      <c r="AA25" s="93">
        <v>355591.94208000001</v>
      </c>
      <c r="AB25" s="93">
        <v>359256.32770999998</v>
      </c>
      <c r="AC25" s="93">
        <v>579088.22514</v>
      </c>
      <c r="AD25" s="218">
        <v>541002.23924000002</v>
      </c>
      <c r="AE25" s="206">
        <v>523700.39098000003</v>
      </c>
      <c r="AF25" s="206">
        <v>520172.92879999999</v>
      </c>
      <c r="AG25" s="206">
        <v>515048.50017000001</v>
      </c>
      <c r="AH25" s="206">
        <v>522597.71010000003</v>
      </c>
      <c r="AI25" s="206">
        <v>493050.75996</v>
      </c>
      <c r="AJ25" s="93">
        <v>523700.39098000003</v>
      </c>
      <c r="AK25" s="93">
        <v>520172.92879999999</v>
      </c>
      <c r="AL25" s="93">
        <v>515048.50017000001</v>
      </c>
      <c r="AM25" s="93">
        <v>522597.71010000003</v>
      </c>
      <c r="AN25" s="93">
        <v>493050.75996000005</v>
      </c>
      <c r="AO25" s="93">
        <v>469688.74975999998</v>
      </c>
      <c r="AP25" s="93">
        <v>445684.91636999999</v>
      </c>
      <c r="AQ25" s="93">
        <v>483444.43329000002</v>
      </c>
      <c r="AR25" s="93">
        <v>584164.20675999997</v>
      </c>
      <c r="AS25" s="93">
        <v>560745.76185000001</v>
      </c>
      <c r="AT25" s="93">
        <v>644608.10008</v>
      </c>
      <c r="AU25" s="93">
        <v>681534.81598000007</v>
      </c>
      <c r="AV25" s="93">
        <v>714124.68833999999</v>
      </c>
      <c r="AW25" s="93">
        <v>693893.15336</v>
      </c>
      <c r="AX25" s="93">
        <v>746601.58012000006</v>
      </c>
      <c r="AY25" s="93">
        <v>765628.77139999997</v>
      </c>
      <c r="AZ25" s="93">
        <v>800782.58020000008</v>
      </c>
      <c r="BA25" s="93">
        <v>796470.37777000002</v>
      </c>
      <c r="BB25" s="93">
        <v>848658.42827999999</v>
      </c>
      <c r="BC25" s="93">
        <v>839028.93185000005</v>
      </c>
      <c r="BD25" s="93">
        <v>814465.54570000002</v>
      </c>
      <c r="BE25" s="93">
        <v>799591.55527999997</v>
      </c>
      <c r="BF25" s="93">
        <v>772872.57644000009</v>
      </c>
      <c r="BG25" s="93">
        <v>812956.85872000002</v>
      </c>
      <c r="BH25" s="93">
        <v>794951.19927999994</v>
      </c>
    </row>
    <row r="26" spans="1:60" customFormat="1" x14ac:dyDescent="0.35">
      <c r="A26" s="100" t="s">
        <v>87</v>
      </c>
      <c r="B26" s="64"/>
      <c r="C26" s="64">
        <v>3070076</v>
      </c>
      <c r="D26" s="64">
        <v>2907826</v>
      </c>
      <c r="E26" s="64">
        <v>2745575.2710000002</v>
      </c>
      <c r="F26" s="64">
        <v>2583325.0860000001</v>
      </c>
      <c r="G26" s="64">
        <v>2163525.59</v>
      </c>
      <c r="H26" s="64">
        <v>2029201.8840000001</v>
      </c>
      <c r="I26" s="64">
        <v>1894878.18</v>
      </c>
      <c r="J26" s="64">
        <v>1760554</v>
      </c>
      <c r="K26" s="64">
        <v>857900</v>
      </c>
      <c r="L26" s="64">
        <v>793424</v>
      </c>
      <c r="M26" s="64">
        <v>148670</v>
      </c>
      <c r="N26" s="64">
        <v>148670</v>
      </c>
      <c r="O26" s="64">
        <v>0</v>
      </c>
      <c r="P26" s="64">
        <v>0</v>
      </c>
      <c r="Q26" s="125">
        <v>0</v>
      </c>
      <c r="R26" s="93">
        <v>0</v>
      </c>
      <c r="S26" s="125"/>
      <c r="T26" s="125"/>
      <c r="U26" s="125"/>
      <c r="V26" s="125"/>
      <c r="W26" s="125"/>
      <c r="X26" s="125"/>
      <c r="Y26" s="125"/>
      <c r="Z26" s="125"/>
      <c r="AA26" s="125"/>
      <c r="AB26" s="125"/>
      <c r="AC26" s="125"/>
      <c r="AD26" s="127"/>
      <c r="AE26" s="211"/>
      <c r="AF26" s="211"/>
      <c r="AG26" s="211"/>
      <c r="AH26" s="211"/>
      <c r="AI26" s="211"/>
      <c r="AJ26" s="125"/>
      <c r="AK26" s="125"/>
      <c r="AL26" s="125"/>
      <c r="AM26" s="125"/>
      <c r="AN26" s="125"/>
      <c r="AO26" s="125"/>
      <c r="AP26" s="125"/>
      <c r="AQ26" s="125"/>
      <c r="AR26" s="128">
        <v>279685.83299999998</v>
      </c>
      <c r="AS26" s="128">
        <v>279685.83299999998</v>
      </c>
      <c r="AT26" s="128">
        <v>279685.83299999998</v>
      </c>
      <c r="AU26" s="128">
        <v>279685.83299999998</v>
      </c>
      <c r="AV26" s="128">
        <v>133885.83300000001</v>
      </c>
      <c r="AW26" s="128">
        <v>133885.83300000001</v>
      </c>
      <c r="AX26" s="128">
        <v>133885.83300000001</v>
      </c>
      <c r="AY26" s="128">
        <v>133885.83300000001</v>
      </c>
      <c r="AZ26" s="128">
        <v>65885.832999999999</v>
      </c>
      <c r="BA26" s="128">
        <v>65885.832999999999</v>
      </c>
      <c r="BB26" s="128">
        <v>65885.832999999999</v>
      </c>
      <c r="BC26" s="128">
        <v>65885.832999999999</v>
      </c>
      <c r="BD26" s="128">
        <v>0</v>
      </c>
      <c r="BE26" s="128">
        <v>0</v>
      </c>
      <c r="BF26" s="128">
        <v>0</v>
      </c>
      <c r="BG26" s="128">
        <v>0</v>
      </c>
      <c r="BH26" s="128">
        <v>0</v>
      </c>
    </row>
    <row r="27" spans="1:60" customFormat="1" x14ac:dyDescent="0.35">
      <c r="A27" s="100" t="s">
        <v>88</v>
      </c>
      <c r="B27" s="64"/>
      <c r="C27" s="64">
        <v>6176102</v>
      </c>
      <c r="D27" s="64">
        <v>4239888.0020000003</v>
      </c>
      <c r="E27" s="64">
        <v>4026637.9979999997</v>
      </c>
      <c r="F27" s="64">
        <v>3743533.3040000009</v>
      </c>
      <c r="G27" s="64">
        <v>3649042.2459999998</v>
      </c>
      <c r="H27" s="64">
        <v>3595370.7335100006</v>
      </c>
      <c r="I27" s="64">
        <v>3387629.709266399</v>
      </c>
      <c r="J27" s="64">
        <v>3115016</v>
      </c>
      <c r="K27" s="64">
        <v>2941052.6097848499</v>
      </c>
      <c r="L27" s="64">
        <v>2479101</v>
      </c>
      <c r="M27" s="64">
        <v>2265481</v>
      </c>
      <c r="N27" s="64">
        <v>1451526</v>
      </c>
      <c r="O27" s="64">
        <v>1437418</v>
      </c>
      <c r="P27" s="64">
        <v>1320518.3836500002</v>
      </c>
      <c r="Q27" s="64">
        <v>1235325.69096</v>
      </c>
      <c r="R27" s="93">
        <v>1143538.8569400001</v>
      </c>
      <c r="S27" s="93">
        <v>1196325.43817</v>
      </c>
      <c r="T27" s="93">
        <v>1226191.4542400001</v>
      </c>
      <c r="U27" s="93">
        <v>1099536.5549399999</v>
      </c>
      <c r="V27" s="93">
        <v>1157856.29082</v>
      </c>
      <c r="W27" s="93">
        <v>1127982.5206599999</v>
      </c>
      <c r="X27" s="93">
        <v>1025119.4345900001</v>
      </c>
      <c r="Y27" s="93">
        <v>966020.51786000002</v>
      </c>
      <c r="Z27" s="93">
        <v>902305.83224000002</v>
      </c>
      <c r="AA27" s="93">
        <v>953124.91814999992</v>
      </c>
      <c r="AB27" s="93">
        <v>980414.69667999994</v>
      </c>
      <c r="AC27" s="93">
        <v>949576.75275999994</v>
      </c>
      <c r="AD27" s="218">
        <v>897030.86575999996</v>
      </c>
      <c r="AE27" s="206">
        <v>861467.44423999998</v>
      </c>
      <c r="AF27" s="206">
        <v>776188.78798999998</v>
      </c>
      <c r="AG27" s="206">
        <v>646812.54088999995</v>
      </c>
      <c r="AH27" s="206">
        <v>540484.63215999992</v>
      </c>
      <c r="AI27" s="206">
        <v>483838.03294</v>
      </c>
      <c r="AJ27" s="93">
        <v>861467.44423999998</v>
      </c>
      <c r="AK27" s="93">
        <v>776188.78798999998</v>
      </c>
      <c r="AL27" s="93">
        <v>646812.54088999995</v>
      </c>
      <c r="AM27" s="93">
        <v>540484.63215999992</v>
      </c>
      <c r="AN27" s="93">
        <v>483838.03294</v>
      </c>
      <c r="AO27" s="93">
        <v>522917.86404000001</v>
      </c>
      <c r="AP27" s="93">
        <v>501860.76812999998</v>
      </c>
      <c r="AQ27" s="93">
        <v>505285.36067000002</v>
      </c>
      <c r="AR27" s="93">
        <v>687701.74028000003</v>
      </c>
      <c r="AS27" s="93">
        <v>587738.29889999994</v>
      </c>
      <c r="AT27" s="93">
        <v>565122.12844</v>
      </c>
      <c r="AU27" s="93">
        <v>729102.96815999993</v>
      </c>
      <c r="AV27" s="93">
        <v>1015558.2739199999</v>
      </c>
      <c r="AW27" s="93">
        <v>1018464.49162</v>
      </c>
      <c r="AX27" s="93">
        <v>945868.1002000001</v>
      </c>
      <c r="AY27" s="93">
        <v>774613.48608000006</v>
      </c>
      <c r="AZ27" s="93">
        <v>873381.5148</v>
      </c>
      <c r="BA27" s="93">
        <v>858540.89538</v>
      </c>
      <c r="BB27" s="93">
        <v>733883.50677999994</v>
      </c>
      <c r="BC27" s="93">
        <v>638537.94649</v>
      </c>
      <c r="BD27" s="93">
        <v>728426.16220000002</v>
      </c>
      <c r="BE27" s="93">
        <v>763665.42423999996</v>
      </c>
      <c r="BF27" s="93">
        <v>770483.74877999991</v>
      </c>
      <c r="BG27" s="93">
        <v>721708.83434000006</v>
      </c>
      <c r="BH27" s="93">
        <v>617090.17266000004</v>
      </c>
    </row>
    <row r="28" spans="1:60" customFormat="1" x14ac:dyDescent="0.35">
      <c r="A28" s="100" t="s">
        <v>89</v>
      </c>
      <c r="B28" s="64"/>
      <c r="C28" s="64">
        <v>6931656</v>
      </c>
      <c r="D28" s="64">
        <v>6879428</v>
      </c>
      <c r="E28" s="64">
        <v>6879428.3329999996</v>
      </c>
      <c r="F28" s="64">
        <v>6879428.3329999996</v>
      </c>
      <c r="G28" s="64">
        <v>0</v>
      </c>
      <c r="H28" s="64">
        <v>0</v>
      </c>
      <c r="I28" s="64">
        <v>0</v>
      </c>
      <c r="J28" s="64">
        <v>0</v>
      </c>
      <c r="K28" s="64">
        <v>0</v>
      </c>
      <c r="L28" s="64">
        <v>0</v>
      </c>
      <c r="M28" s="64">
        <v>0</v>
      </c>
      <c r="N28" s="64">
        <v>0</v>
      </c>
      <c r="O28" s="64">
        <v>37899</v>
      </c>
      <c r="P28" s="64">
        <v>36683.724299999994</v>
      </c>
      <c r="Q28" s="64">
        <v>36623.667600000001</v>
      </c>
      <c r="R28" s="93">
        <v>35304.240100000003</v>
      </c>
      <c r="S28" s="93">
        <v>36341.583100000003</v>
      </c>
      <c r="T28" s="93">
        <v>37309.769899999999</v>
      </c>
      <c r="U28" s="93">
        <v>81951.931599999996</v>
      </c>
      <c r="V28" s="93"/>
      <c r="W28" s="93"/>
      <c r="X28" s="93"/>
      <c r="Y28" s="93"/>
      <c r="Z28" s="93"/>
      <c r="AA28" s="93"/>
      <c r="AB28" s="93">
        <v>0</v>
      </c>
      <c r="AC28" s="93"/>
      <c r="AD28" s="218"/>
      <c r="AE28" s="206"/>
      <c r="AF28" s="206"/>
      <c r="AG28" s="206"/>
      <c r="AH28" s="206"/>
      <c r="AI28" s="206"/>
      <c r="AJ28" s="93"/>
      <c r="AK28" s="93"/>
      <c r="AL28" s="93"/>
      <c r="AM28" s="93"/>
      <c r="AN28" s="93"/>
      <c r="AO28" s="93"/>
      <c r="AP28" s="93"/>
      <c r="AQ28" s="93"/>
      <c r="AR28" s="93"/>
      <c r="AS28" s="93"/>
      <c r="AT28" s="93"/>
      <c r="AU28" s="93"/>
      <c r="AV28" s="93"/>
      <c r="AW28" s="93"/>
      <c r="AX28" s="93"/>
      <c r="AY28" s="93"/>
      <c r="AZ28" s="93"/>
      <c r="BA28" s="93">
        <v>0</v>
      </c>
      <c r="BB28" s="93">
        <v>0</v>
      </c>
      <c r="BC28" s="93">
        <v>0</v>
      </c>
      <c r="BD28" s="93">
        <v>0</v>
      </c>
      <c r="BE28" s="93">
        <v>0</v>
      </c>
      <c r="BF28" s="93">
        <v>0</v>
      </c>
      <c r="BG28" s="93">
        <v>0</v>
      </c>
      <c r="BH28" s="93">
        <v>0</v>
      </c>
    </row>
    <row r="29" spans="1:60" customFormat="1" x14ac:dyDescent="0.35">
      <c r="A29" s="100" t="s">
        <v>171</v>
      </c>
      <c r="B29" s="64"/>
      <c r="C29" s="64"/>
      <c r="D29" s="64"/>
      <c r="E29" s="64"/>
      <c r="F29" s="64"/>
      <c r="G29" s="64"/>
      <c r="H29" s="64"/>
      <c r="I29" s="64"/>
      <c r="J29" s="64"/>
      <c r="K29" s="64"/>
      <c r="L29" s="64"/>
      <c r="M29" s="64"/>
      <c r="N29" s="64"/>
      <c r="O29" s="64"/>
      <c r="P29" s="64"/>
      <c r="Q29" s="64"/>
      <c r="R29" s="93"/>
      <c r="S29" s="93"/>
      <c r="T29" s="93"/>
      <c r="U29" s="93"/>
      <c r="V29" s="93"/>
      <c r="W29" s="93"/>
      <c r="X29" s="93"/>
      <c r="Y29" s="93"/>
      <c r="Z29" s="93"/>
      <c r="AA29" s="93"/>
      <c r="AB29" s="93">
        <v>4177524.969</v>
      </c>
      <c r="AC29" s="93">
        <v>4211667.0524000004</v>
      </c>
      <c r="AD29" s="218">
        <v>4122626.8729699999</v>
      </c>
      <c r="AE29" s="206">
        <v>4077194.41658</v>
      </c>
      <c r="AF29" s="206">
        <v>4038723.1575500001</v>
      </c>
      <c r="AG29" s="206">
        <v>3985269.4618099998</v>
      </c>
      <c r="AH29" s="206">
        <v>3878065.0375399999</v>
      </c>
      <c r="AI29" s="206">
        <v>3818877.1306799999</v>
      </c>
      <c r="AJ29" s="93">
        <v>4077194.41658</v>
      </c>
      <c r="AK29" s="93">
        <v>4038723.1575500001</v>
      </c>
      <c r="AL29" s="93">
        <v>3985269.4618099998</v>
      </c>
      <c r="AM29" s="93">
        <v>3878065.0375399999</v>
      </c>
      <c r="AN29" s="93">
        <v>3818877.1306799999</v>
      </c>
      <c r="AO29" s="93">
        <v>3708851.4859600002</v>
      </c>
      <c r="AP29" s="93">
        <v>3690112.5216700002</v>
      </c>
      <c r="AQ29" s="93">
        <v>3587912.9180600001</v>
      </c>
      <c r="AR29" s="93">
        <v>3658536.1458400004</v>
      </c>
      <c r="AS29" s="93">
        <v>3553675.5802500001</v>
      </c>
      <c r="AT29" s="93">
        <v>3707898.47744</v>
      </c>
      <c r="AU29" s="93">
        <v>3593859.7503400003</v>
      </c>
      <c r="AV29" s="93">
        <v>3708309.2378600002</v>
      </c>
      <c r="AW29" s="93">
        <v>3586664.1074800002</v>
      </c>
      <c r="AX29" s="93">
        <v>3573447.6743200002</v>
      </c>
      <c r="AY29" s="93">
        <v>3450881.7415200002</v>
      </c>
      <c r="AZ29" s="93">
        <v>3388325.4210000001</v>
      </c>
      <c r="BA29" s="93">
        <v>3267313.8</v>
      </c>
      <c r="BB29" s="93">
        <v>3220326.7740000002</v>
      </c>
      <c r="BC29" s="93">
        <v>3096468.054</v>
      </c>
      <c r="BD29" s="93">
        <v>3047256.426</v>
      </c>
      <c r="BE29" s="93">
        <v>2920287.4079999998</v>
      </c>
      <c r="BF29" s="93">
        <v>2863430.449</v>
      </c>
      <c r="BG29" s="93">
        <v>2733274.5189999999</v>
      </c>
      <c r="BH29" s="93">
        <v>2638388.4440000001</v>
      </c>
    </row>
    <row r="30" spans="1:60" customFormat="1" x14ac:dyDescent="0.35">
      <c r="A30" s="100" t="s">
        <v>90</v>
      </c>
      <c r="B30" s="64"/>
      <c r="C30" s="64">
        <v>6788923</v>
      </c>
      <c r="D30" s="64">
        <v>5774709.6069999998</v>
      </c>
      <c r="E30" s="64">
        <v>5192765.5204475895</v>
      </c>
      <c r="F30" s="64">
        <v>4268144.0188796306</v>
      </c>
      <c r="G30" s="64">
        <v>3985464.7333825305</v>
      </c>
      <c r="H30" s="64">
        <v>4407913.5698695062</v>
      </c>
      <c r="I30" s="64">
        <v>3104537.3016674891</v>
      </c>
      <c r="J30" s="64">
        <v>5081149</v>
      </c>
      <c r="K30" s="64">
        <v>4379701.5836508004</v>
      </c>
      <c r="L30" s="64">
        <v>4440790</v>
      </c>
      <c r="M30" s="64">
        <v>3719678</v>
      </c>
      <c r="N30" s="64">
        <v>3601628</v>
      </c>
      <c r="O30" s="64">
        <v>4119716</v>
      </c>
      <c r="P30" s="64">
        <v>5484400.49345</v>
      </c>
      <c r="Q30" s="64">
        <v>6645565.6738200001</v>
      </c>
      <c r="R30" s="93">
        <v>7940033.2189699998</v>
      </c>
      <c r="S30" s="93">
        <v>7127244.0986500001</v>
      </c>
      <c r="T30" s="93">
        <v>7203417.7071200004</v>
      </c>
      <c r="U30" s="93">
        <v>7799322.7934999997</v>
      </c>
      <c r="V30" s="93">
        <v>8676749.07075</v>
      </c>
      <c r="W30" s="93">
        <v>9448416.1459599994</v>
      </c>
      <c r="X30" s="93">
        <v>9790321.5413199998</v>
      </c>
      <c r="Y30" s="93">
        <v>11408140.753450001</v>
      </c>
      <c r="Z30" s="93">
        <v>13387608.6436</v>
      </c>
      <c r="AA30" s="93">
        <v>13024122.17605</v>
      </c>
      <c r="AB30" s="93">
        <v>13770541.273010001</v>
      </c>
      <c r="AC30" s="93">
        <v>16318386.56074</v>
      </c>
      <c r="AD30" s="218">
        <v>16279434.02132</v>
      </c>
      <c r="AE30" s="206">
        <v>18842060.661340002</v>
      </c>
      <c r="AF30" s="206">
        <v>21964096.69404</v>
      </c>
      <c r="AG30" s="206">
        <v>21908774.332049999</v>
      </c>
      <c r="AH30" s="206">
        <v>21473022.965</v>
      </c>
      <c r="AI30" s="206">
        <v>20015721.028220002</v>
      </c>
      <c r="AJ30" s="93">
        <v>22467809.337397806</v>
      </c>
      <c r="AK30" s="93">
        <v>26361485.431509972</v>
      </c>
      <c r="AL30" s="93">
        <v>26375487.406246413</v>
      </c>
      <c r="AM30" s="93">
        <v>24405018.935678206</v>
      </c>
      <c r="AN30" s="93">
        <v>24353045.128217354</v>
      </c>
      <c r="AO30" s="93">
        <v>27191588.578639999</v>
      </c>
      <c r="AP30" s="93">
        <v>28444504.638730001</v>
      </c>
      <c r="AQ30" s="93">
        <v>27427638.439740002</v>
      </c>
      <c r="AR30" s="93">
        <v>26840444.275259998</v>
      </c>
      <c r="AS30" s="93">
        <v>28083338.122849997</v>
      </c>
      <c r="AT30" s="93">
        <v>34012402.104160003</v>
      </c>
      <c r="AU30" s="93">
        <v>32935094.154520001</v>
      </c>
      <c r="AV30" s="93">
        <v>34814523.911140002</v>
      </c>
      <c r="AW30" s="93">
        <v>35392657.253140002</v>
      </c>
      <c r="AX30" s="93">
        <v>35939061.113919996</v>
      </c>
      <c r="AY30" s="93">
        <v>34154507.827739999</v>
      </c>
      <c r="AZ30" s="93">
        <v>33617239.003979996</v>
      </c>
      <c r="BA30" s="93">
        <v>34280585.818849996</v>
      </c>
      <c r="BB30" s="93">
        <v>36095719.300319999</v>
      </c>
      <c r="BC30" s="93">
        <v>36743841.914059997</v>
      </c>
      <c r="BD30" s="93">
        <v>33614538.154880002</v>
      </c>
      <c r="BE30" s="93">
        <v>34538319.512139998</v>
      </c>
      <c r="BF30" s="93">
        <v>34676027.189100005</v>
      </c>
      <c r="BG30" s="93">
        <v>32816494.833240002</v>
      </c>
      <c r="BH30" s="93">
        <v>33756389.463089995</v>
      </c>
    </row>
    <row r="31" spans="1:60" customFormat="1" x14ac:dyDescent="0.35">
      <c r="A31" s="101" t="s">
        <v>91</v>
      </c>
      <c r="B31" s="64"/>
      <c r="C31" s="123">
        <v>114378827</v>
      </c>
      <c r="D31" s="123">
        <v>103064398.616</v>
      </c>
      <c r="E31" s="123">
        <v>93081826.751209229</v>
      </c>
      <c r="F31" s="123">
        <v>103963046.37090668</v>
      </c>
      <c r="G31" s="123">
        <v>107996418.31235614</v>
      </c>
      <c r="H31" s="123">
        <v>105510297.19068173</v>
      </c>
      <c r="I31" s="123">
        <v>110524386.90883565</v>
      </c>
      <c r="J31" s="123">
        <v>125049232</v>
      </c>
      <c r="K31" s="123">
        <v>94258375.601979688</v>
      </c>
      <c r="L31" s="123">
        <v>129229599</v>
      </c>
      <c r="M31" s="123">
        <v>152200816.5715</v>
      </c>
      <c r="N31" s="123">
        <v>174334408.73000002</v>
      </c>
      <c r="O31" s="123">
        <v>120829015</v>
      </c>
      <c r="P31" s="123">
        <v>139894161.83666</v>
      </c>
      <c r="Q31" s="123">
        <v>155070631.54317999</v>
      </c>
      <c r="R31" s="123">
        <v>160199071.07903999</v>
      </c>
      <c r="S31" s="123">
        <v>166651282.18596998</v>
      </c>
      <c r="T31" s="123">
        <v>144103057.77991</v>
      </c>
      <c r="U31" s="123">
        <v>158270178.00144002</v>
      </c>
      <c r="V31" s="123">
        <v>172322788.77006</v>
      </c>
      <c r="W31" s="123">
        <v>203412792.35802001</v>
      </c>
      <c r="X31" s="123">
        <v>203222142.20127004</v>
      </c>
      <c r="Y31" s="123">
        <v>221557695.57133999</v>
      </c>
      <c r="Z31" s="123">
        <v>204311288.00243995</v>
      </c>
      <c r="AA31" s="123">
        <v>222311361.00088</v>
      </c>
      <c r="AB31" s="123">
        <v>244014624.93665001</v>
      </c>
      <c r="AC31" s="123">
        <v>304012265.17462999</v>
      </c>
      <c r="AD31" s="135">
        <v>313991726.15859997</v>
      </c>
      <c r="AE31" s="207">
        <v>329630360.10073</v>
      </c>
      <c r="AF31" s="207">
        <v>351842809.19492</v>
      </c>
      <c r="AG31" s="207">
        <v>363873467.87129003</v>
      </c>
      <c r="AH31" s="207">
        <v>378269835.33076</v>
      </c>
      <c r="AI31" s="207">
        <v>355321695.51261997</v>
      </c>
      <c r="AJ31" s="123">
        <v>322565906.68256867</v>
      </c>
      <c r="AK31" s="123">
        <v>343992332.61090606</v>
      </c>
      <c r="AL31" s="123">
        <v>356909441.01080221</v>
      </c>
      <c r="AM31" s="123">
        <v>371392021.43877149</v>
      </c>
      <c r="AN31" s="123">
        <v>343388581.81311274</v>
      </c>
      <c r="AO31" s="123">
        <v>349804245.65211999</v>
      </c>
      <c r="AP31" s="123">
        <v>359985546.52115995</v>
      </c>
      <c r="AQ31" s="123">
        <v>369578286.24335003</v>
      </c>
      <c r="AR31" s="123">
        <v>387263438.61356002</v>
      </c>
      <c r="AS31" s="123">
        <v>403771442.30115002</v>
      </c>
      <c r="AT31" s="123">
        <v>439366102.22545993</v>
      </c>
      <c r="AU31" s="123">
        <v>358434348.73852003</v>
      </c>
      <c r="AV31" s="123">
        <v>402361641.96553999</v>
      </c>
      <c r="AW31" s="123">
        <v>417746450.73229998</v>
      </c>
      <c r="AX31" s="123">
        <v>428220864.78642005</v>
      </c>
      <c r="AY31" s="123">
        <v>398915260.10530007</v>
      </c>
      <c r="AZ31" s="123">
        <v>412566023.72015995</v>
      </c>
      <c r="BA31" s="123">
        <v>391677835.31304997</v>
      </c>
      <c r="BB31" s="123">
        <v>371851013.94653994</v>
      </c>
      <c r="BC31" s="123">
        <v>376608490.94479001</v>
      </c>
      <c r="BD31" s="123">
        <v>392053254.52908003</v>
      </c>
      <c r="BE31" s="123">
        <v>392044029.91426003</v>
      </c>
      <c r="BF31" s="123">
        <v>399965063.25647998</v>
      </c>
      <c r="BG31" s="123">
        <v>390730881.93319994</v>
      </c>
      <c r="BH31" s="123">
        <v>403228879.23842007</v>
      </c>
    </row>
    <row r="32" spans="1:60" customFormat="1" x14ac:dyDescent="0.35">
      <c r="B32" s="124"/>
      <c r="C32" s="12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219"/>
      <c r="AE32" s="212"/>
      <c r="AF32" s="212"/>
      <c r="AG32" s="212"/>
      <c r="AH32" s="212"/>
      <c r="AI32" s="212"/>
      <c r="AJ32" s="134"/>
      <c r="AK32" s="134"/>
      <c r="AL32" s="134"/>
      <c r="AM32" s="134"/>
      <c r="AN32" s="134"/>
      <c r="AO32" s="134"/>
      <c r="AP32" s="134"/>
      <c r="AQ32" s="134"/>
      <c r="AR32" s="134"/>
      <c r="AS32" s="134"/>
      <c r="AT32" s="134"/>
      <c r="AU32" s="134"/>
      <c r="AV32" s="134"/>
      <c r="AW32" s="134"/>
      <c r="AX32" s="134"/>
      <c r="AY32" s="134"/>
      <c r="AZ32" s="134"/>
      <c r="BA32" s="134"/>
      <c r="BB32" s="134"/>
      <c r="BC32" s="134">
        <v>0</v>
      </c>
      <c r="BD32" s="134"/>
      <c r="BE32" s="134"/>
      <c r="BF32" s="134"/>
      <c r="BG32" s="134"/>
      <c r="BH32" s="134"/>
    </row>
    <row r="33" spans="1:60" customFormat="1" x14ac:dyDescent="0.35">
      <c r="A33" s="101" t="s">
        <v>92</v>
      </c>
      <c r="B33" s="64"/>
      <c r="C33" s="123">
        <v>260202053</v>
      </c>
      <c r="D33" s="123">
        <v>266442708.706</v>
      </c>
      <c r="E33" s="123">
        <v>276663875.84082025</v>
      </c>
      <c r="F33" s="123">
        <v>271966827.18863028</v>
      </c>
      <c r="G33" s="123">
        <v>288171267.76599848</v>
      </c>
      <c r="H33" s="123">
        <v>307251784.82905555</v>
      </c>
      <c r="I33" s="123">
        <v>317909689.73352993</v>
      </c>
      <c r="J33" s="123">
        <v>331655056.74000001</v>
      </c>
      <c r="K33" s="123">
        <v>343760173.67445904</v>
      </c>
      <c r="L33" s="123">
        <v>355215513</v>
      </c>
      <c r="M33" s="123">
        <v>351781390.01800001</v>
      </c>
      <c r="N33" s="123">
        <v>370021167.28799999</v>
      </c>
      <c r="O33" s="123">
        <v>380017384</v>
      </c>
      <c r="P33" s="123">
        <v>384480298.71055001</v>
      </c>
      <c r="Q33" s="123">
        <v>386507990.74817997</v>
      </c>
      <c r="R33" s="123">
        <v>399543359.16727</v>
      </c>
      <c r="S33" s="123">
        <v>410509958.31016999</v>
      </c>
      <c r="T33" s="123">
        <v>406825229.29576999</v>
      </c>
      <c r="U33" s="123">
        <v>393923270.50228</v>
      </c>
      <c r="V33" s="123">
        <v>403940465.14006001</v>
      </c>
      <c r="W33" s="123">
        <v>432092789.34386003</v>
      </c>
      <c r="X33" s="123">
        <v>408849789.85234004</v>
      </c>
      <c r="Y33" s="123">
        <v>429647448.92768002</v>
      </c>
      <c r="Z33" s="123">
        <v>465566758.33223999</v>
      </c>
      <c r="AA33" s="123">
        <v>474356861.46081001</v>
      </c>
      <c r="AB33" s="123">
        <v>480711328.12436998</v>
      </c>
      <c r="AC33" s="123">
        <v>518926351.00749999</v>
      </c>
      <c r="AD33" s="135">
        <v>555472211.22939003</v>
      </c>
      <c r="AE33" s="207">
        <v>577818897.66663003</v>
      </c>
      <c r="AF33" s="207">
        <v>618070115.83647001</v>
      </c>
      <c r="AG33" s="207">
        <v>614680528.24037004</v>
      </c>
      <c r="AH33" s="207">
        <v>616784329.22435999</v>
      </c>
      <c r="AI33" s="207">
        <v>629393435.22738004</v>
      </c>
      <c r="AJ33" s="123">
        <v>568015947.54247379</v>
      </c>
      <c r="AK33" s="123">
        <v>606180879.62100422</v>
      </c>
      <c r="AL33" s="123">
        <v>602603859.56127822</v>
      </c>
      <c r="AM33" s="123">
        <v>608857080.85984969</v>
      </c>
      <c r="AN33" s="123">
        <v>617666595.99405372</v>
      </c>
      <c r="AO33" s="123">
        <v>645485610.0930599</v>
      </c>
      <c r="AP33" s="123">
        <v>653823360.07320011</v>
      </c>
      <c r="AQ33" s="123">
        <v>661794101.27458</v>
      </c>
      <c r="AR33" s="123">
        <v>673702372.04100001</v>
      </c>
      <c r="AS33" s="123">
        <v>677787535.48439002</v>
      </c>
      <c r="AT33" s="123">
        <v>700109729.63934004</v>
      </c>
      <c r="AU33" s="123">
        <v>706670178.36034</v>
      </c>
      <c r="AV33" s="123">
        <v>727073786.19374001</v>
      </c>
      <c r="AW33" s="123">
        <v>735436705.99609995</v>
      </c>
      <c r="AX33" s="123">
        <v>754490002.92823994</v>
      </c>
      <c r="AY33" s="123">
        <v>783424220.8400799</v>
      </c>
      <c r="AZ33" s="123">
        <v>780661627.88871014</v>
      </c>
      <c r="BA33" s="123">
        <v>787410382.56861997</v>
      </c>
      <c r="BB33" s="123">
        <v>786620992.99309993</v>
      </c>
      <c r="BC33" s="123">
        <v>808776291.64937997</v>
      </c>
      <c r="BD33" s="123">
        <v>838693383.4570601</v>
      </c>
      <c r="BE33" s="123">
        <v>804323063.04475999</v>
      </c>
      <c r="BF33" s="123">
        <v>778092378.90618002</v>
      </c>
      <c r="BG33" s="123">
        <v>755925889.13885999</v>
      </c>
      <c r="BH33" s="123">
        <v>755499369.79370999</v>
      </c>
    </row>
    <row r="34" spans="1:60" customFormat="1" x14ac:dyDescent="0.35">
      <c r="A34" s="99"/>
      <c r="B34" s="94"/>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102"/>
      <c r="AE34" s="213"/>
      <c r="AF34" s="213"/>
      <c r="AG34" s="213"/>
      <c r="AH34" s="213"/>
      <c r="AI34" s="213"/>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row>
    <row r="35" spans="1:60" customFormat="1" x14ac:dyDescent="0.35">
      <c r="B35" s="64"/>
      <c r="C35" s="64"/>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7"/>
      <c r="AE35" s="211"/>
      <c r="AF35" s="211"/>
      <c r="AG35" s="211"/>
      <c r="AH35" s="211"/>
      <c r="AI35" s="211"/>
      <c r="AJ35" s="125"/>
      <c r="AK35" s="125"/>
      <c r="AL35" s="125"/>
      <c r="AM35" s="125"/>
      <c r="AN35" s="125"/>
      <c r="AO35" s="125"/>
      <c r="AP35" s="125"/>
      <c r="AQ35" s="125"/>
      <c r="AR35" s="125"/>
      <c r="AS35" s="125"/>
      <c r="AT35" s="125"/>
      <c r="AU35" s="125"/>
      <c r="AV35" s="125"/>
      <c r="AW35" s="125"/>
      <c r="AX35" s="125"/>
      <c r="AY35" s="125"/>
      <c r="AZ35" s="125"/>
      <c r="BA35" s="125"/>
      <c r="BB35" s="125"/>
      <c r="BC35" s="94"/>
      <c r="BD35" s="94"/>
      <c r="BE35" s="94"/>
      <c r="BF35" s="94"/>
      <c r="BG35" s="94"/>
      <c r="BH35" s="94"/>
    </row>
    <row r="36" spans="1:60" customFormat="1" x14ac:dyDescent="0.35">
      <c r="A36" s="99" t="s">
        <v>93</v>
      </c>
      <c r="B36" s="64"/>
      <c r="C36" s="64"/>
      <c r="D36" s="125"/>
      <c r="E36" s="125"/>
      <c r="F36" s="125"/>
      <c r="G36" s="125"/>
      <c r="H36" s="125"/>
      <c r="I36" s="125"/>
      <c r="J36" s="125"/>
      <c r="K36" s="125"/>
      <c r="L36" s="125"/>
      <c r="M36" s="125"/>
      <c r="N36" s="125"/>
      <c r="O36" s="125"/>
      <c r="P36" s="125"/>
      <c r="Q36" s="125"/>
      <c r="R36" s="125"/>
      <c r="S36" s="125"/>
      <c r="T36" s="125"/>
      <c r="U36" s="125"/>
      <c r="V36" s="125"/>
      <c r="W36" s="125"/>
      <c r="X36" s="130"/>
      <c r="Y36" s="130"/>
      <c r="Z36" s="130"/>
      <c r="AA36" s="130"/>
      <c r="AB36" s="130"/>
      <c r="AC36" s="130"/>
      <c r="AD36" s="220"/>
      <c r="AE36" s="214"/>
      <c r="AF36" s="214"/>
      <c r="AG36" s="214"/>
      <c r="AH36" s="214"/>
      <c r="AI36" s="214"/>
      <c r="AJ36" s="130"/>
      <c r="AK36" s="130"/>
      <c r="AL36" s="130"/>
      <c r="AM36" s="130"/>
      <c r="AN36" s="130"/>
      <c r="AO36" s="130"/>
      <c r="AP36" s="130"/>
      <c r="AQ36" s="130"/>
      <c r="AR36" s="130"/>
      <c r="AS36" s="130"/>
      <c r="AT36" s="130"/>
      <c r="AU36" s="130"/>
      <c r="AV36" s="130"/>
      <c r="AW36" s="130"/>
      <c r="AX36" s="130"/>
      <c r="AY36" s="130"/>
      <c r="AZ36" s="130"/>
      <c r="BA36" s="130"/>
      <c r="BB36" s="130"/>
      <c r="BC36" s="94"/>
      <c r="BD36" s="94"/>
      <c r="BE36" s="94"/>
      <c r="BF36" s="94"/>
      <c r="BG36" s="94"/>
      <c r="BH36" s="94"/>
    </row>
    <row r="37" spans="1:60" customFormat="1" x14ac:dyDescent="0.35">
      <c r="A37" s="99"/>
      <c r="B37" s="64"/>
      <c r="C37" s="64"/>
      <c r="D37" s="125"/>
      <c r="E37" s="125"/>
      <c r="F37" s="125"/>
      <c r="G37" s="125"/>
      <c r="H37" s="125"/>
      <c r="I37" s="125"/>
      <c r="J37" s="125"/>
      <c r="K37" s="125"/>
      <c r="L37" s="125"/>
      <c r="M37" s="125"/>
      <c r="N37" s="125"/>
      <c r="O37" s="125">
        <v>1.2457996844965091</v>
      </c>
      <c r="P37" s="125"/>
      <c r="Q37" s="125"/>
      <c r="R37" s="125"/>
      <c r="S37" s="125">
        <v>1.3192917301091476</v>
      </c>
      <c r="T37" s="125"/>
      <c r="U37" s="125"/>
      <c r="V37" s="125"/>
      <c r="W37" s="125">
        <v>1.300222282568934</v>
      </c>
      <c r="X37" s="125"/>
      <c r="Y37" s="125"/>
      <c r="Z37" s="125"/>
      <c r="AA37" s="125"/>
      <c r="AB37" s="125"/>
      <c r="AC37" s="125"/>
      <c r="AD37" s="127"/>
      <c r="AE37" s="211"/>
      <c r="AF37" s="211"/>
      <c r="AG37" s="211"/>
      <c r="AH37" s="211"/>
      <c r="AI37" s="211"/>
      <c r="AJ37" s="125"/>
      <c r="AK37" s="125"/>
      <c r="AL37" s="125"/>
      <c r="AM37" s="125"/>
      <c r="AN37" s="125"/>
      <c r="AO37" s="125"/>
      <c r="AP37" s="125"/>
      <c r="AQ37" s="125"/>
      <c r="AR37" s="125"/>
      <c r="AS37" s="125"/>
      <c r="AT37" s="125"/>
      <c r="AU37" s="125"/>
      <c r="AV37" s="125"/>
      <c r="AW37" s="125"/>
      <c r="AX37" s="125"/>
      <c r="AY37" s="125"/>
      <c r="AZ37" s="125"/>
      <c r="BA37" s="125"/>
      <c r="BB37" s="125"/>
      <c r="BC37" s="94"/>
      <c r="BD37" s="94"/>
      <c r="BE37" s="94"/>
      <c r="BF37" s="94"/>
      <c r="BG37" s="94"/>
      <c r="BH37" s="94"/>
    </row>
    <row r="38" spans="1:60" customFormat="1" x14ac:dyDescent="0.35">
      <c r="A38" s="100" t="s">
        <v>94</v>
      </c>
      <c r="B38" s="64"/>
      <c r="C38" s="64">
        <v>54371571</v>
      </c>
      <c r="D38" s="64">
        <v>63799285.174999997</v>
      </c>
      <c r="E38" s="64">
        <v>67571567.708623827</v>
      </c>
      <c r="F38" s="64">
        <v>63833730.76702939</v>
      </c>
      <c r="G38" s="64">
        <v>89788731.348704234</v>
      </c>
      <c r="H38" s="64">
        <v>102109357.61064722</v>
      </c>
      <c r="I38" s="64">
        <v>101632031.6834126</v>
      </c>
      <c r="J38" s="64">
        <v>87759507</v>
      </c>
      <c r="K38" s="64">
        <v>102952299.47797948</v>
      </c>
      <c r="L38" s="64">
        <v>99695782</v>
      </c>
      <c r="M38" s="64">
        <v>78850501</v>
      </c>
      <c r="N38" s="64">
        <v>89643485</v>
      </c>
      <c r="O38" s="64">
        <v>96034210</v>
      </c>
      <c r="P38" s="64">
        <v>102579202.61638001</v>
      </c>
      <c r="Q38" s="64">
        <v>104572791.43752</v>
      </c>
      <c r="R38" s="64">
        <v>97975582.722289994</v>
      </c>
      <c r="S38" s="64">
        <v>95056736.800359994</v>
      </c>
      <c r="T38" s="64">
        <v>102851726.74717</v>
      </c>
      <c r="U38" s="64">
        <v>81960785.40738</v>
      </c>
      <c r="V38" s="64">
        <v>89913940.659999996</v>
      </c>
      <c r="W38" s="64">
        <v>93785862.118039995</v>
      </c>
      <c r="X38" s="64">
        <v>76899203.847800002</v>
      </c>
      <c r="Y38" s="64">
        <v>101998068.2246</v>
      </c>
      <c r="Z38" s="64">
        <v>130567506.71969999</v>
      </c>
      <c r="AA38" s="64">
        <v>116218218.4989</v>
      </c>
      <c r="AB38" s="64">
        <v>123731909.21065001</v>
      </c>
      <c r="AC38" s="64">
        <v>110859464.07545999</v>
      </c>
      <c r="AD38" s="77">
        <v>112805810.29641999</v>
      </c>
      <c r="AE38" s="171">
        <v>122361595.37900001</v>
      </c>
      <c r="AF38" s="171">
        <v>137892053.77401</v>
      </c>
      <c r="AG38" s="171">
        <v>133870532.3855</v>
      </c>
      <c r="AH38" s="171">
        <v>141830755.64560002</v>
      </c>
      <c r="AI38" s="171">
        <v>177244410.74476001</v>
      </c>
      <c r="AJ38" s="64">
        <v>122361595.37899999</v>
      </c>
      <c r="AK38" s="64">
        <v>137892053.77400997</v>
      </c>
      <c r="AL38" s="64">
        <v>133870532.3855</v>
      </c>
      <c r="AM38" s="64">
        <v>141830755.64560002</v>
      </c>
      <c r="AN38" s="64">
        <v>177244410.74476001</v>
      </c>
      <c r="AO38" s="64">
        <v>177598534.32067999</v>
      </c>
      <c r="AP38" s="64">
        <v>242932358.93522003</v>
      </c>
      <c r="AQ38" s="64">
        <v>268259152.33081999</v>
      </c>
      <c r="AR38" s="64">
        <v>190801014.58394</v>
      </c>
      <c r="AS38" s="64">
        <v>164956814.19185001</v>
      </c>
      <c r="AT38" s="64">
        <v>158041526.22438002</v>
      </c>
      <c r="AU38" s="64">
        <v>216197973.31313998</v>
      </c>
      <c r="AV38" s="64">
        <v>208979051.20888001</v>
      </c>
      <c r="AW38" s="64">
        <v>267819057.66183996</v>
      </c>
      <c r="AX38" s="64">
        <v>318568202.23378003</v>
      </c>
      <c r="AY38" s="64">
        <v>336485448.70494002</v>
      </c>
      <c r="AZ38" s="64">
        <v>280332496.09476</v>
      </c>
      <c r="BA38" s="64">
        <v>301112024.94128001</v>
      </c>
      <c r="BB38" s="64">
        <v>343690811.89719999</v>
      </c>
      <c r="BC38" s="64">
        <v>349306633.55621004</v>
      </c>
      <c r="BD38" s="64">
        <v>343662983.09996003</v>
      </c>
      <c r="BE38" s="64">
        <v>306432893.52066004</v>
      </c>
      <c r="BF38" s="64">
        <v>297098209.33025998</v>
      </c>
      <c r="BG38" s="64">
        <v>287614763.48775995</v>
      </c>
      <c r="BH38" s="64">
        <v>246839401.24973997</v>
      </c>
    </row>
    <row r="39" spans="1:60" customFormat="1" x14ac:dyDescent="0.35">
      <c r="A39" s="100" t="s">
        <v>169</v>
      </c>
      <c r="B39" s="64"/>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v>277362.40000000002</v>
      </c>
      <c r="AC39" s="64">
        <v>318454.77760000003</v>
      </c>
      <c r="AD39" s="77">
        <v>323679.79655000003</v>
      </c>
      <c r="AE39" s="171">
        <v>332250.57974000002</v>
      </c>
      <c r="AF39" s="171">
        <v>334979.304</v>
      </c>
      <c r="AG39" s="171">
        <v>342660.97200999997</v>
      </c>
      <c r="AH39" s="171">
        <v>346452.72034</v>
      </c>
      <c r="AI39" s="171">
        <v>352753.50280000002</v>
      </c>
      <c r="AJ39" s="64">
        <v>332250.57974000002</v>
      </c>
      <c r="AK39" s="64">
        <v>334979.304</v>
      </c>
      <c r="AL39" s="64">
        <v>342660.97200999997</v>
      </c>
      <c r="AM39" s="64">
        <v>346452.72034000006</v>
      </c>
      <c r="AN39" s="64">
        <v>352753.50280000002</v>
      </c>
      <c r="AO39" s="64">
        <v>349377.2464</v>
      </c>
      <c r="AP39" s="64">
        <v>359313.15604000003</v>
      </c>
      <c r="AQ39" s="64">
        <v>363400.88967</v>
      </c>
      <c r="AR39" s="64">
        <v>375192.03175999998</v>
      </c>
      <c r="AS39" s="64">
        <v>378003.7929</v>
      </c>
      <c r="AT39" s="64">
        <v>419119.61113999999</v>
      </c>
      <c r="AU39" s="64">
        <v>424710.44724000001</v>
      </c>
      <c r="AV39" s="64">
        <v>456605.55898000003</v>
      </c>
      <c r="AW39" s="64">
        <v>451905.05131999997</v>
      </c>
      <c r="AX39" s="64">
        <v>463931.37354</v>
      </c>
      <c r="AY39" s="64">
        <v>461405.72860000003</v>
      </c>
      <c r="AZ39" s="64">
        <v>460887.90500000003</v>
      </c>
      <c r="BA39" s="64">
        <v>468773.82900000003</v>
      </c>
      <c r="BB39" s="64">
        <v>486728.04200000002</v>
      </c>
      <c r="BC39" s="64">
        <v>494484.94099999999</v>
      </c>
      <c r="BD39" s="64">
        <v>514125.18400000001</v>
      </c>
      <c r="BE39" s="64">
        <v>517653.86499999999</v>
      </c>
      <c r="BF39" s="64">
        <v>533414.87400000007</v>
      </c>
      <c r="BG39" s="64">
        <v>537397.95500000007</v>
      </c>
      <c r="BH39" s="64">
        <v>547933.58600000001</v>
      </c>
    </row>
    <row r="40" spans="1:60" customFormat="1" x14ac:dyDescent="0.35">
      <c r="A40" s="100" t="s">
        <v>95</v>
      </c>
      <c r="B40" s="64"/>
      <c r="C40" s="64">
        <v>18015001</v>
      </c>
      <c r="D40" s="64">
        <v>12154032.835999999</v>
      </c>
      <c r="E40" s="64">
        <v>15797608.420766203</v>
      </c>
      <c r="F40" s="64">
        <v>16509822.43945729</v>
      </c>
      <c r="G40" s="64">
        <v>26631832.942965399</v>
      </c>
      <c r="H40" s="64">
        <v>17106829.690338556</v>
      </c>
      <c r="I40" s="64">
        <v>13257916.840841221</v>
      </c>
      <c r="J40" s="64">
        <v>16484396</v>
      </c>
      <c r="K40" s="64">
        <v>17838587.800283849</v>
      </c>
      <c r="L40" s="64">
        <v>21063977</v>
      </c>
      <c r="M40" s="64">
        <v>13531617</v>
      </c>
      <c r="N40" s="64">
        <v>13279839</v>
      </c>
      <c r="O40" s="64">
        <v>15035314</v>
      </c>
      <c r="P40" s="64">
        <v>11854984.88601</v>
      </c>
      <c r="Q40" s="64">
        <v>10617143.86314</v>
      </c>
      <c r="R40" s="64">
        <v>10820039.315090001</v>
      </c>
      <c r="S40" s="64">
        <v>13091411.642689999</v>
      </c>
      <c r="T40" s="64">
        <v>15105311.07024</v>
      </c>
      <c r="U40" s="64">
        <v>13190654.58924</v>
      </c>
      <c r="V40" s="64">
        <v>11336936.090129999</v>
      </c>
      <c r="W40" s="64">
        <v>15441577.05704</v>
      </c>
      <c r="X40" s="64">
        <v>10427102.720290001</v>
      </c>
      <c r="Y40" s="64">
        <v>9667170.8329099994</v>
      </c>
      <c r="Z40" s="64">
        <v>9748149.4582700003</v>
      </c>
      <c r="AA40" s="64">
        <v>10993597.18856</v>
      </c>
      <c r="AB40" s="64">
        <v>11850153.000459999</v>
      </c>
      <c r="AC40" s="64">
        <v>11316120.48687</v>
      </c>
      <c r="AD40" s="77">
        <v>8923906.2083899993</v>
      </c>
      <c r="AE40" s="171">
        <v>10901500.659229999</v>
      </c>
      <c r="AF40" s="171">
        <v>10242862.8552</v>
      </c>
      <c r="AG40" s="171">
        <v>7230878.8927199999</v>
      </c>
      <c r="AH40" s="171">
        <v>7541688.9677999998</v>
      </c>
      <c r="AI40" s="171">
        <v>10370471.569259999</v>
      </c>
      <c r="AJ40" s="64">
        <v>10901500.659229999</v>
      </c>
      <c r="AK40" s="64">
        <v>10242862.8552</v>
      </c>
      <c r="AL40" s="64">
        <v>7230878.8927199999</v>
      </c>
      <c r="AM40" s="64">
        <v>7541688.9677999988</v>
      </c>
      <c r="AN40" s="64">
        <v>10370471.569259999</v>
      </c>
      <c r="AO40" s="64">
        <v>10408592.39292</v>
      </c>
      <c r="AP40" s="64">
        <v>11637347.437899999</v>
      </c>
      <c r="AQ40" s="64">
        <v>15670243.280860001</v>
      </c>
      <c r="AR40" s="64">
        <v>17562584.560060002</v>
      </c>
      <c r="AS40" s="64">
        <v>21415937.74027</v>
      </c>
      <c r="AT40" s="64">
        <v>23485930.478980001</v>
      </c>
      <c r="AU40" s="64">
        <v>19652789.208560001</v>
      </c>
      <c r="AV40" s="64">
        <v>20812640.110619999</v>
      </c>
      <c r="AW40" s="64">
        <v>15812713.918</v>
      </c>
      <c r="AX40" s="64">
        <v>15201557.742839999</v>
      </c>
      <c r="AY40" s="64">
        <v>17282878.240819998</v>
      </c>
      <c r="AZ40" s="64">
        <v>18674842.273389999</v>
      </c>
      <c r="BA40" s="64">
        <v>17921392.17622</v>
      </c>
      <c r="BB40" s="64">
        <v>11989540.93682</v>
      </c>
      <c r="BC40" s="64">
        <v>13640992.71848</v>
      </c>
      <c r="BD40" s="64">
        <v>20558210.898259997</v>
      </c>
      <c r="BE40" s="64">
        <v>18706636.891799998</v>
      </c>
      <c r="BF40" s="64">
        <v>16039589.270639999</v>
      </c>
      <c r="BG40" s="64">
        <v>10864094.577799998</v>
      </c>
      <c r="BH40" s="64">
        <v>12127840.993889999</v>
      </c>
    </row>
    <row r="41" spans="1:60" customFormat="1" x14ac:dyDescent="0.35">
      <c r="A41" s="100" t="s">
        <v>96</v>
      </c>
      <c r="B41" s="64"/>
      <c r="C41" s="64">
        <v>0</v>
      </c>
      <c r="D41" s="64">
        <v>472869.88100000005</v>
      </c>
      <c r="E41" s="64">
        <v>26704.260431274306</v>
      </c>
      <c r="F41" s="64">
        <v>0</v>
      </c>
      <c r="G41" s="64">
        <v>161898.64090294926</v>
      </c>
      <c r="H41" s="64">
        <v>8242.0416358110961</v>
      </c>
      <c r="I41" s="64">
        <v>126801.55100000044</v>
      </c>
      <c r="J41" s="64">
        <v>963079.02</v>
      </c>
      <c r="K41" s="64">
        <v>998244.84026099881</v>
      </c>
      <c r="L41" s="64">
        <v>1272410</v>
      </c>
      <c r="M41" s="64">
        <v>4462626.0180000002</v>
      </c>
      <c r="N41" s="64">
        <v>4732691.5580000002</v>
      </c>
      <c r="O41" s="64">
        <v>3079288</v>
      </c>
      <c r="P41" s="64">
        <v>2069083.07711</v>
      </c>
      <c r="Q41" s="64">
        <v>700288.42599999998</v>
      </c>
      <c r="R41" s="64">
        <v>724919.89399999997</v>
      </c>
      <c r="S41" s="64">
        <v>878462.65099999995</v>
      </c>
      <c r="T41" s="64">
        <v>947757.55299999996</v>
      </c>
      <c r="U41" s="64">
        <v>842919.56599999999</v>
      </c>
      <c r="V41" s="64">
        <v>721530.44380000001</v>
      </c>
      <c r="W41" s="64">
        <v>1818376.9450000001</v>
      </c>
      <c r="X41" s="64">
        <v>193038.60286000001</v>
      </c>
      <c r="Y41" s="64">
        <v>800740.31613000005</v>
      </c>
      <c r="Z41" s="64">
        <v>725362.71555999992</v>
      </c>
      <c r="AA41" s="64">
        <v>1103395.4623499999</v>
      </c>
      <c r="AB41" s="64">
        <v>544916.61575</v>
      </c>
      <c r="AC41" s="64">
        <v>956847.20467999997</v>
      </c>
      <c r="AD41" s="77">
        <v>740168.93719000008</v>
      </c>
      <c r="AE41" s="171">
        <v>375977.68969999999</v>
      </c>
      <c r="AF41" s="171">
        <v>266507.44988999999</v>
      </c>
      <c r="AG41" s="171">
        <v>289344.21816000005</v>
      </c>
      <c r="AH41" s="171">
        <v>238804.40544</v>
      </c>
      <c r="AI41" s="171">
        <v>131194.55752</v>
      </c>
      <c r="AJ41" s="64">
        <v>375977.68970000074</v>
      </c>
      <c r="AK41" s="64">
        <v>266507.44989000319</v>
      </c>
      <c r="AL41" s="64">
        <v>289344.21815999987</v>
      </c>
      <c r="AM41" s="64">
        <v>238804.40543999863</v>
      </c>
      <c r="AN41" s="64">
        <v>131194.55716000366</v>
      </c>
      <c r="AO41" s="64">
        <v>127551.33663999999</v>
      </c>
      <c r="AP41" s="64">
        <v>273595.35342</v>
      </c>
      <c r="AQ41" s="64">
        <v>324816.92298999999</v>
      </c>
      <c r="AR41" s="64">
        <v>543144.68008000008</v>
      </c>
      <c r="AS41" s="64">
        <v>228203.84355000002</v>
      </c>
      <c r="AT41" s="64">
        <v>502248.54634</v>
      </c>
      <c r="AU41" s="64">
        <v>1640138.33262</v>
      </c>
      <c r="AV41" s="64">
        <v>1754348.3318</v>
      </c>
      <c r="AW41" s="64">
        <v>1530044.7922999999</v>
      </c>
      <c r="AX41" s="64">
        <v>1407752.774</v>
      </c>
      <c r="AY41" s="64">
        <v>1251029.3470000001</v>
      </c>
      <c r="AZ41" s="64">
        <v>1133793.2709999999</v>
      </c>
      <c r="BA41" s="64">
        <v>1592280.4180000001</v>
      </c>
      <c r="BB41" s="64">
        <v>2894758.534</v>
      </c>
      <c r="BC41" s="64">
        <v>911611.64199999999</v>
      </c>
      <c r="BD41" s="64">
        <v>1867309.2279999999</v>
      </c>
      <c r="BE41" s="64">
        <v>285880.34700000001</v>
      </c>
      <c r="BF41" s="64">
        <v>181524.014</v>
      </c>
      <c r="BG41" s="64">
        <v>239976.4325</v>
      </c>
      <c r="BH41" s="64">
        <v>768140.18064000004</v>
      </c>
    </row>
    <row r="42" spans="1:60" customFormat="1" x14ac:dyDescent="0.35">
      <c r="A42" s="100" t="s">
        <v>97</v>
      </c>
      <c r="B42" s="64"/>
      <c r="C42" s="64">
        <v>1832159</v>
      </c>
      <c r="D42" s="64">
        <v>1282738.9269999999</v>
      </c>
      <c r="E42" s="64">
        <v>1699694.0769999987</v>
      </c>
      <c r="F42" s="64">
        <v>1416035.9909999999</v>
      </c>
      <c r="G42" s="64">
        <v>2239836.2880000002</v>
      </c>
      <c r="H42" s="64">
        <v>1514266.8680000002</v>
      </c>
      <c r="I42" s="64">
        <v>1507623.1730000009</v>
      </c>
      <c r="J42" s="64">
        <v>1861293</v>
      </c>
      <c r="K42" s="64">
        <v>2810821</v>
      </c>
      <c r="L42" s="64">
        <v>2258020</v>
      </c>
      <c r="M42" s="64">
        <v>2339681</v>
      </c>
      <c r="N42" s="64">
        <v>2006753.0920000002</v>
      </c>
      <c r="O42" s="64">
        <v>13804011</v>
      </c>
      <c r="P42" s="64">
        <v>13109229.656239999</v>
      </c>
      <c r="Q42" s="64">
        <v>1214390.3539200001</v>
      </c>
      <c r="R42" s="64">
        <v>1700406.60754</v>
      </c>
      <c r="S42" s="64">
        <v>8525689.67172</v>
      </c>
      <c r="T42" s="64">
        <v>7853578.1739400001</v>
      </c>
      <c r="U42" s="64">
        <v>2246086.8246599999</v>
      </c>
      <c r="V42" s="64">
        <v>3977682.8807899999</v>
      </c>
      <c r="W42" s="64">
        <v>10588379.549040001</v>
      </c>
      <c r="X42" s="64">
        <v>10235641.170049999</v>
      </c>
      <c r="Y42" s="64">
        <v>2368394.30675</v>
      </c>
      <c r="Z42" s="64">
        <v>3921753.6207699999</v>
      </c>
      <c r="AA42" s="64">
        <v>10332467.841159999</v>
      </c>
      <c r="AB42" s="64">
        <v>9111969.6233200002</v>
      </c>
      <c r="AC42" s="64">
        <v>2473789.1934499997</v>
      </c>
      <c r="AD42" s="77">
        <v>3882024.8262</v>
      </c>
      <c r="AE42" s="171">
        <v>10440400.45775</v>
      </c>
      <c r="AF42" s="171">
        <v>9015662.9876499996</v>
      </c>
      <c r="AG42" s="171">
        <v>1349458.71737</v>
      </c>
      <c r="AH42" s="171">
        <v>1485623.7765200001</v>
      </c>
      <c r="AI42" s="171">
        <v>5395397.9539899994</v>
      </c>
      <c r="AJ42" s="64">
        <v>10440400.45775</v>
      </c>
      <c r="AK42" s="64">
        <v>9015662.9876500014</v>
      </c>
      <c r="AL42" s="64">
        <v>1349458.7173700009</v>
      </c>
      <c r="AM42" s="64">
        <v>1485623.7765200005</v>
      </c>
      <c r="AN42" s="64">
        <v>5395397.9539899994</v>
      </c>
      <c r="AO42" s="64">
        <v>5177212.9826400001</v>
      </c>
      <c r="AP42" s="64">
        <v>1442112.14552</v>
      </c>
      <c r="AQ42" s="64">
        <v>1850000.7242399999</v>
      </c>
      <c r="AR42" s="64">
        <v>10339973.897159999</v>
      </c>
      <c r="AS42" s="64">
        <v>10436047.99</v>
      </c>
      <c r="AT42" s="64">
        <v>3366236.148</v>
      </c>
      <c r="AU42" s="64">
        <v>3835679.0720000002</v>
      </c>
      <c r="AV42" s="64">
        <v>15955076.074999999</v>
      </c>
      <c r="AW42" s="64">
        <v>14986761.82</v>
      </c>
      <c r="AX42" s="64">
        <v>2770416.3429999999</v>
      </c>
      <c r="AY42" s="64">
        <v>3249302.2620000001</v>
      </c>
      <c r="AZ42" s="64">
        <v>9380469.6669999994</v>
      </c>
      <c r="BA42" s="64">
        <v>9052156.4010000005</v>
      </c>
      <c r="BB42" s="64">
        <v>2815156.0970000001</v>
      </c>
      <c r="BC42" s="64">
        <v>2897511.9159999997</v>
      </c>
      <c r="BD42" s="64">
        <v>6993713.0449999999</v>
      </c>
      <c r="BE42" s="64">
        <v>7231730.4069999997</v>
      </c>
      <c r="BF42" s="64">
        <v>3173107.7393999998</v>
      </c>
      <c r="BG42" s="64">
        <v>3594019.3964800001</v>
      </c>
      <c r="BH42" s="64">
        <v>9382432.8474700004</v>
      </c>
    </row>
    <row r="43" spans="1:60" customFormat="1" x14ac:dyDescent="0.35">
      <c r="A43" s="100" t="s">
        <v>98</v>
      </c>
      <c r="B43" s="64"/>
      <c r="C43" s="64">
        <v>886787</v>
      </c>
      <c r="D43" s="64">
        <v>816854.99799999991</v>
      </c>
      <c r="E43" s="64">
        <v>-0.42500000004656613</v>
      </c>
      <c r="F43" s="64">
        <v>6.6999999980907887E-2</v>
      </c>
      <c r="G43" s="64">
        <v>1179732.0279999999</v>
      </c>
      <c r="H43" s="64">
        <v>2411391.0315360371</v>
      </c>
      <c r="I43" s="64">
        <v>1922373.2483276827</v>
      </c>
      <c r="J43" s="64">
        <v>4442120</v>
      </c>
      <c r="K43" s="64">
        <v>5267024.5967793502</v>
      </c>
      <c r="L43" s="64">
        <v>6684878</v>
      </c>
      <c r="M43" s="64">
        <v>1473444</v>
      </c>
      <c r="N43" s="64">
        <v>2406335</v>
      </c>
      <c r="O43" s="64">
        <v>6149973</v>
      </c>
      <c r="P43" s="64">
        <v>6374105.5813599993</v>
      </c>
      <c r="Q43" s="64">
        <v>295465.76620000001</v>
      </c>
      <c r="R43" s="64">
        <v>648210.99161000003</v>
      </c>
      <c r="S43" s="64">
        <v>1409603.72428</v>
      </c>
      <c r="T43" s="64">
        <v>2017420.15182</v>
      </c>
      <c r="U43" s="64">
        <v>1874845.0653200001</v>
      </c>
      <c r="V43" s="64">
        <v>2544074.8060500002</v>
      </c>
      <c r="W43" s="64">
        <v>3175596.5463999999</v>
      </c>
      <c r="X43" s="64">
        <v>3160290.4451899999</v>
      </c>
      <c r="Y43" s="64">
        <v>3385426.75917</v>
      </c>
      <c r="Z43" s="64">
        <v>4577266.4253000002</v>
      </c>
      <c r="AA43" s="64">
        <v>358429.3322</v>
      </c>
      <c r="AB43" s="64">
        <v>1871294.14909</v>
      </c>
      <c r="AC43" s="64">
        <v>3768225.7038000003</v>
      </c>
      <c r="AD43" s="77">
        <v>5910974.7343999995</v>
      </c>
      <c r="AE43" s="171">
        <v>375923.49052999995</v>
      </c>
      <c r="AF43" s="171">
        <v>4061251.8923499999</v>
      </c>
      <c r="AG43" s="171">
        <v>5154567.0191099998</v>
      </c>
      <c r="AH43" s="171">
        <v>4782955.6859200001</v>
      </c>
      <c r="AI43" s="171">
        <v>392045.76530000003</v>
      </c>
      <c r="AJ43" s="64">
        <v>375923.49052999995</v>
      </c>
      <c r="AK43" s="64">
        <v>4061251.8923499999</v>
      </c>
      <c r="AL43" s="64">
        <v>5154567.0191099998</v>
      </c>
      <c r="AM43" s="64">
        <v>4782955.6859200001</v>
      </c>
      <c r="AN43" s="64">
        <v>392045.76530000003</v>
      </c>
      <c r="AO43" s="64">
        <v>1083200.7511199999</v>
      </c>
      <c r="AP43" s="64">
        <v>327120.05736000004</v>
      </c>
      <c r="AQ43" s="64">
        <v>301500.07231999998</v>
      </c>
      <c r="AR43" s="64">
        <v>2102723.63888</v>
      </c>
      <c r="AS43" s="64">
        <v>3939918.7251200001</v>
      </c>
      <c r="AT43" s="64">
        <v>4345090.3581000008</v>
      </c>
      <c r="AU43" s="64">
        <v>4421501.68824</v>
      </c>
      <c r="AV43" s="64">
        <v>6420748.80602</v>
      </c>
      <c r="AW43" s="64">
        <v>7618866.4500000002</v>
      </c>
      <c r="AX43" s="64">
        <v>55743.359240000005</v>
      </c>
      <c r="AY43" s="64">
        <v>164002.96299999999</v>
      </c>
      <c r="AZ43" s="64">
        <v>213383.53291000001</v>
      </c>
      <c r="BA43" s="64">
        <v>147275.32502000002</v>
      </c>
      <c r="BB43" s="64">
        <v>142437.26699999999</v>
      </c>
      <c r="BC43" s="64">
        <v>261927.76649000001</v>
      </c>
      <c r="BD43" s="64">
        <v>3052.6889999999999</v>
      </c>
      <c r="BE43" s="64">
        <v>12906.228999999999</v>
      </c>
      <c r="BF43" s="64">
        <v>39218.659</v>
      </c>
      <c r="BG43" s="64">
        <v>17545.815999999999</v>
      </c>
      <c r="BH43" s="64">
        <v>1654694.8952100002</v>
      </c>
    </row>
    <row r="44" spans="1:60" customFormat="1" x14ac:dyDescent="0.35">
      <c r="A44" s="100" t="s">
        <v>99</v>
      </c>
      <c r="B44" s="64"/>
      <c r="C44" s="64">
        <v>4939063</v>
      </c>
      <c r="D44" s="64">
        <v>23348386.419</v>
      </c>
      <c r="E44" s="64">
        <v>22230289.65470564</v>
      </c>
      <c r="F44" s="64">
        <v>25703836.772301205</v>
      </c>
      <c r="G44" s="64">
        <v>22467247.582048029</v>
      </c>
      <c r="H44" s="64">
        <v>29802050.025724836</v>
      </c>
      <c r="I44" s="64">
        <v>33799009.06550803</v>
      </c>
      <c r="J44" s="64">
        <v>30901225</v>
      </c>
      <c r="K44" s="64">
        <v>30453740.204266712</v>
      </c>
      <c r="L44" s="64">
        <v>26802209</v>
      </c>
      <c r="M44" s="64">
        <v>27138811</v>
      </c>
      <c r="N44" s="64">
        <v>25170557</v>
      </c>
      <c r="O44" s="64">
        <v>17535613</v>
      </c>
      <c r="P44" s="64">
        <v>18740079.81797</v>
      </c>
      <c r="Q44" s="64">
        <v>20935345.462360002</v>
      </c>
      <c r="R44" s="64">
        <v>23336200.558180001</v>
      </c>
      <c r="S44" s="64">
        <v>21739398.840999998</v>
      </c>
      <c r="T44" s="64">
        <v>20827277.295710001</v>
      </c>
      <c r="U44" s="64">
        <v>18348328.60974</v>
      </c>
      <c r="V44" s="64">
        <v>14063896.373360001</v>
      </c>
      <c r="W44" s="64">
        <v>13759974.7674</v>
      </c>
      <c r="X44" s="64">
        <v>15065613.150969999</v>
      </c>
      <c r="Y44" s="64">
        <v>15475249.11049</v>
      </c>
      <c r="Z44" s="64">
        <v>24701301.20645</v>
      </c>
      <c r="AA44" s="64">
        <v>19642830.694529999</v>
      </c>
      <c r="AB44" s="64">
        <v>17387739.121029999</v>
      </c>
      <c r="AC44" s="64">
        <v>15366380.00522</v>
      </c>
      <c r="AD44" s="77">
        <v>14924693.223889999</v>
      </c>
      <c r="AE44" s="171">
        <v>16712467.603200002</v>
      </c>
      <c r="AF44" s="171">
        <v>19102100.202429999</v>
      </c>
      <c r="AG44" s="171">
        <v>17138779.459649999</v>
      </c>
      <c r="AH44" s="171">
        <v>15484461.5208</v>
      </c>
      <c r="AI44" s="171">
        <v>22292816.00254</v>
      </c>
      <c r="AJ44" s="64">
        <v>16712467.603200002</v>
      </c>
      <c r="AK44" s="64">
        <v>19102100.202429999</v>
      </c>
      <c r="AL44" s="64">
        <v>17138779.459649999</v>
      </c>
      <c r="AM44" s="64">
        <v>15484461.5208</v>
      </c>
      <c r="AN44" s="64">
        <v>22292816.00254</v>
      </c>
      <c r="AO44" s="64">
        <v>24313866.212200001</v>
      </c>
      <c r="AP44" s="64">
        <v>27806381.558959998</v>
      </c>
      <c r="AQ44" s="64">
        <v>31335173.589169998</v>
      </c>
      <c r="AR44" s="64">
        <v>26050713.545580003</v>
      </c>
      <c r="AS44" s="64">
        <v>26818650.314890001</v>
      </c>
      <c r="AT44" s="64">
        <v>25507794.694180001</v>
      </c>
      <c r="AU44" s="64">
        <v>39869635.400559999</v>
      </c>
      <c r="AV44" s="64">
        <v>35771747.825480007</v>
      </c>
      <c r="AW44" s="64">
        <v>33965349.016840003</v>
      </c>
      <c r="AX44" s="64">
        <v>32686101.844939999</v>
      </c>
      <c r="AY44" s="64">
        <v>38043751.938519999</v>
      </c>
      <c r="AZ44" s="64">
        <v>28287689.405749999</v>
      </c>
      <c r="BA44" s="64">
        <v>28614396.869619999</v>
      </c>
      <c r="BB44" s="64">
        <v>38888312.083939999</v>
      </c>
      <c r="BC44" s="64">
        <v>38082876.121469997</v>
      </c>
      <c r="BD44" s="64">
        <v>31383462.259599999</v>
      </c>
      <c r="BE44" s="64">
        <v>37102959.40484</v>
      </c>
      <c r="BF44" s="64">
        <v>38759876.672279999</v>
      </c>
      <c r="BG44" s="64">
        <v>34020339.175159998</v>
      </c>
      <c r="BH44" s="64">
        <v>26434443.250599999</v>
      </c>
    </row>
    <row r="45" spans="1:60" customFormat="1" x14ac:dyDescent="0.35">
      <c r="A45" s="100" t="s">
        <v>205</v>
      </c>
      <c r="B45" s="64"/>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77"/>
      <c r="AE45" s="171"/>
      <c r="AF45" s="171"/>
      <c r="AG45" s="171"/>
      <c r="AH45" s="171"/>
      <c r="AI45" s="171"/>
      <c r="AJ45" s="64"/>
      <c r="AK45" s="64"/>
      <c r="AL45" s="64"/>
      <c r="AM45" s="64"/>
      <c r="AN45" s="64"/>
      <c r="AO45" s="64"/>
      <c r="AP45" s="64"/>
      <c r="AQ45" s="64"/>
      <c r="AR45" s="64"/>
      <c r="AS45" s="64"/>
      <c r="AT45" s="64"/>
      <c r="AU45" s="64"/>
      <c r="AV45" s="64"/>
      <c r="AW45" s="64"/>
      <c r="AX45" s="64"/>
      <c r="AY45" s="64"/>
      <c r="AZ45" s="64"/>
      <c r="BA45" s="64"/>
      <c r="BB45" s="64">
        <v>0</v>
      </c>
      <c r="BC45" s="64">
        <v>0</v>
      </c>
      <c r="BD45" s="64">
        <v>0</v>
      </c>
      <c r="BE45" s="64">
        <v>0</v>
      </c>
      <c r="BF45" s="64">
        <v>0</v>
      </c>
      <c r="BG45" s="64">
        <v>0</v>
      </c>
      <c r="BH45" s="64">
        <v>0</v>
      </c>
    </row>
    <row r="46" spans="1:60" customFormat="1" x14ac:dyDescent="0.35">
      <c r="A46" s="101" t="s">
        <v>101</v>
      </c>
      <c r="B46" s="64"/>
      <c r="C46" s="71">
        <v>80044581</v>
      </c>
      <c r="D46" s="71">
        <v>101874168.23599999</v>
      </c>
      <c r="E46" s="71">
        <v>107325863.69652694</v>
      </c>
      <c r="F46" s="71">
        <v>107463426.03678787</v>
      </c>
      <c r="G46" s="71">
        <v>142469278.83062062</v>
      </c>
      <c r="H46" s="71">
        <v>152952137.26788247</v>
      </c>
      <c r="I46" s="71">
        <v>152245755.56208953</v>
      </c>
      <c r="J46" s="71">
        <v>142411620.01999998</v>
      </c>
      <c r="K46" s="71">
        <v>160320717.91957039</v>
      </c>
      <c r="L46" s="71">
        <v>157777276</v>
      </c>
      <c r="M46" s="71">
        <v>127796680.01800001</v>
      </c>
      <c r="N46" s="71">
        <v>137239660.65000001</v>
      </c>
      <c r="O46" s="71">
        <v>151638409</v>
      </c>
      <c r="P46" s="71">
        <v>154726685.63507</v>
      </c>
      <c r="Q46" s="71">
        <v>138335425.30914</v>
      </c>
      <c r="R46" s="71">
        <v>135205360.08870998</v>
      </c>
      <c r="S46" s="71">
        <v>140701303.33104998</v>
      </c>
      <c r="T46" s="71">
        <v>149603070.99188003</v>
      </c>
      <c r="U46" s="71">
        <v>118463620.06234001</v>
      </c>
      <c r="V46" s="71">
        <v>122558061.25413001</v>
      </c>
      <c r="W46" s="71">
        <v>138569766.98291999</v>
      </c>
      <c r="X46" s="71">
        <v>115980889.93716</v>
      </c>
      <c r="Y46" s="71">
        <v>133695049.55004999</v>
      </c>
      <c r="Z46" s="71">
        <v>174241340.14604998</v>
      </c>
      <c r="AA46" s="71">
        <v>158648939.01769999</v>
      </c>
      <c r="AB46" s="71">
        <v>164775344.12030002</v>
      </c>
      <c r="AC46" s="71">
        <v>145059281.44707999</v>
      </c>
      <c r="AD46" s="221">
        <v>147511258.02304</v>
      </c>
      <c r="AE46" s="174">
        <v>161500115.85914999</v>
      </c>
      <c r="AF46" s="174">
        <v>180915418.46553001</v>
      </c>
      <c r="AG46" s="174">
        <v>165376221.66452</v>
      </c>
      <c r="AH46" s="174">
        <v>171710742.72241998</v>
      </c>
      <c r="AI46" s="174">
        <v>216179090.09617001</v>
      </c>
      <c r="AJ46" s="71">
        <v>161500115.85914999</v>
      </c>
      <c r="AK46" s="71">
        <v>180915418.46553001</v>
      </c>
      <c r="AL46" s="71">
        <v>165376221.66452</v>
      </c>
      <c r="AM46" s="71">
        <v>171710742.72241998</v>
      </c>
      <c r="AN46" s="71">
        <v>216179090.09581</v>
      </c>
      <c r="AO46" s="71">
        <v>219058335.24259996</v>
      </c>
      <c r="AP46" s="71">
        <v>284778228.64441997</v>
      </c>
      <c r="AQ46" s="71">
        <v>318104287.81006998</v>
      </c>
      <c r="AR46" s="71">
        <v>247775346.93746004</v>
      </c>
      <c r="AS46" s="71">
        <v>228173576.59857997</v>
      </c>
      <c r="AT46" s="71">
        <v>215667946.06112003</v>
      </c>
      <c r="AU46" s="71">
        <v>286042427.46235996</v>
      </c>
      <c r="AV46" s="71">
        <v>290150217.91677999</v>
      </c>
      <c r="AW46" s="71">
        <v>342184698.71029997</v>
      </c>
      <c r="AX46" s="71">
        <v>371153705.67133999</v>
      </c>
      <c r="AY46" s="71">
        <v>396937819.18488002</v>
      </c>
      <c r="AZ46" s="71">
        <v>338483562.14981002</v>
      </c>
      <c r="BA46" s="71">
        <v>358908299.96013993</v>
      </c>
      <c r="BB46" s="71">
        <v>400907744.85795999</v>
      </c>
      <c r="BC46" s="71">
        <v>405596038.66165006</v>
      </c>
      <c r="BD46" s="71">
        <v>404982856.40381998</v>
      </c>
      <c r="BE46" s="71">
        <v>370290660.66530007</v>
      </c>
      <c r="BF46" s="71">
        <v>355824940.55957997</v>
      </c>
      <c r="BG46" s="71">
        <v>336888136.84069997</v>
      </c>
      <c r="BH46" s="71">
        <v>297754887.00354999</v>
      </c>
    </row>
    <row r="47" spans="1:60" customFormat="1" x14ac:dyDescent="0.35">
      <c r="A47" s="99"/>
      <c r="B47" s="94"/>
      <c r="C47" s="94"/>
      <c r="D47" s="94"/>
      <c r="E47" s="94"/>
      <c r="F47" s="94"/>
      <c r="G47" s="94"/>
      <c r="H47" s="94"/>
      <c r="I47" s="94"/>
      <c r="J47" s="94"/>
      <c r="K47" s="94"/>
      <c r="L47" s="94"/>
      <c r="M47" s="94"/>
      <c r="N47" s="94"/>
      <c r="O47" s="94"/>
      <c r="P47" s="94"/>
      <c r="Q47" s="125"/>
      <c r="R47" s="125"/>
      <c r="S47" s="125"/>
      <c r="T47" s="125"/>
      <c r="U47" s="125"/>
      <c r="V47" s="125"/>
      <c r="W47" s="125"/>
      <c r="X47" s="125"/>
      <c r="Y47" s="125"/>
      <c r="Z47" s="125"/>
      <c r="AA47" s="125"/>
      <c r="AB47" s="125"/>
      <c r="AC47" s="125"/>
      <c r="AD47" s="127"/>
      <c r="AE47" s="211"/>
      <c r="AF47" s="211"/>
      <c r="AG47" s="211"/>
      <c r="AH47" s="211"/>
      <c r="AI47" s="211"/>
      <c r="AJ47" s="125"/>
      <c r="AK47" s="125"/>
      <c r="AL47" s="125"/>
      <c r="AM47" s="125"/>
      <c r="AN47" s="125"/>
      <c r="AO47" s="125"/>
      <c r="AP47" s="125"/>
      <c r="AQ47" s="125"/>
      <c r="AR47" s="125"/>
      <c r="AS47" s="125"/>
      <c r="AT47" s="125"/>
      <c r="AU47" s="125"/>
      <c r="AV47" s="125"/>
      <c r="AW47" s="125"/>
      <c r="AX47" s="125"/>
      <c r="AY47" s="125"/>
      <c r="AZ47" s="125"/>
      <c r="BA47" s="125"/>
      <c r="BB47" s="125"/>
      <c r="BC47" s="125"/>
      <c r="BD47" s="125"/>
      <c r="BE47" s="125"/>
      <c r="BF47" s="125"/>
      <c r="BG47" s="125"/>
      <c r="BH47" s="125"/>
    </row>
    <row r="48" spans="1:60" customFormat="1" x14ac:dyDescent="0.35">
      <c r="A48" s="103"/>
      <c r="B48" s="64"/>
      <c r="C48" s="64"/>
      <c r="D48" s="64"/>
      <c r="E48" s="64"/>
      <c r="F48" s="64"/>
      <c r="G48" s="64"/>
      <c r="H48" s="64"/>
      <c r="I48" s="64"/>
      <c r="J48" s="64"/>
      <c r="K48" s="64"/>
      <c r="L48" s="64"/>
      <c r="M48" s="64"/>
      <c r="N48" s="64"/>
      <c r="O48" s="64"/>
      <c r="P48" s="64"/>
      <c r="Q48" s="125"/>
      <c r="R48" s="125"/>
      <c r="S48" s="125"/>
      <c r="T48" s="125"/>
      <c r="U48" s="125"/>
      <c r="V48" s="125"/>
      <c r="W48" s="125"/>
      <c r="X48" s="125"/>
      <c r="Y48" s="125"/>
      <c r="Z48" s="125"/>
      <c r="AA48" s="125"/>
      <c r="AB48" s="125"/>
      <c r="AC48" s="125"/>
      <c r="AD48" s="127"/>
      <c r="AE48" s="211"/>
      <c r="AF48" s="211"/>
      <c r="AG48" s="211"/>
      <c r="AH48" s="211"/>
      <c r="AI48" s="211"/>
      <c r="AJ48" s="125"/>
      <c r="AK48" s="125"/>
      <c r="AL48" s="125"/>
      <c r="AM48" s="125"/>
      <c r="AN48" s="125"/>
      <c r="AO48" s="125"/>
      <c r="AP48" s="125"/>
      <c r="AQ48" s="125"/>
      <c r="AR48" s="125"/>
      <c r="AS48" s="125"/>
      <c r="AT48" s="125"/>
      <c r="AU48" s="125"/>
      <c r="AV48" s="125"/>
      <c r="AW48" s="125"/>
      <c r="AX48" s="125"/>
      <c r="AY48" s="125"/>
      <c r="AZ48" s="125"/>
      <c r="BA48" s="125"/>
      <c r="BB48" s="125"/>
      <c r="BC48" s="125"/>
      <c r="BD48" s="125"/>
      <c r="BE48" s="125"/>
      <c r="BF48" s="125"/>
      <c r="BG48" s="125"/>
      <c r="BH48" s="125"/>
    </row>
    <row r="49" spans="1:60" customFormat="1" x14ac:dyDescent="0.35">
      <c r="A49" s="99" t="s">
        <v>102</v>
      </c>
      <c r="B49" s="64"/>
      <c r="C49" s="64"/>
      <c r="D49" s="125"/>
      <c r="E49" s="125"/>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7"/>
      <c r="AE49" s="211"/>
      <c r="AF49" s="211"/>
      <c r="AG49" s="211"/>
      <c r="AH49" s="211"/>
      <c r="AI49" s="211"/>
      <c r="AJ49" s="125"/>
      <c r="AK49" s="125"/>
      <c r="AL49" s="125"/>
      <c r="AM49" s="125"/>
      <c r="AN49" s="125"/>
      <c r="AO49" s="125"/>
      <c r="AP49" s="125"/>
      <c r="AQ49" s="125"/>
      <c r="AR49" s="125"/>
      <c r="AS49" s="125"/>
      <c r="AT49" s="125"/>
      <c r="AU49" s="125"/>
      <c r="AV49" s="125"/>
      <c r="AW49" s="125"/>
      <c r="AX49" s="125"/>
      <c r="AY49" s="125"/>
      <c r="AZ49" s="125"/>
      <c r="BA49" s="125"/>
      <c r="BB49" s="125"/>
      <c r="BC49" s="125"/>
      <c r="BD49" s="125"/>
      <c r="BE49" s="125"/>
      <c r="BF49" s="125"/>
      <c r="BG49" s="125"/>
      <c r="BH49" s="125"/>
    </row>
    <row r="50" spans="1:60" customFormat="1" x14ac:dyDescent="0.35">
      <c r="B50" s="64"/>
      <c r="C50" s="64"/>
      <c r="D50" s="125"/>
      <c r="E50" s="125"/>
      <c r="F50" s="125"/>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c r="AD50" s="127"/>
      <c r="AE50" s="211"/>
      <c r="AF50" s="211"/>
      <c r="AG50" s="211"/>
      <c r="AH50" s="211"/>
      <c r="AI50" s="211"/>
      <c r="AJ50" s="125"/>
      <c r="AK50" s="125"/>
      <c r="AL50" s="125"/>
      <c r="AM50" s="125"/>
      <c r="AN50" s="125"/>
      <c r="AO50" s="125"/>
      <c r="AP50" s="125"/>
      <c r="AQ50" s="125"/>
      <c r="AR50" s="125"/>
      <c r="AS50" s="125"/>
      <c r="AT50" s="125"/>
      <c r="AU50" s="125"/>
      <c r="AV50" s="125"/>
      <c r="AW50" s="125"/>
      <c r="AX50" s="125"/>
      <c r="AY50" s="125"/>
      <c r="AZ50" s="125"/>
      <c r="BA50" s="125"/>
      <c r="BB50" s="125"/>
      <c r="BC50" s="125"/>
      <c r="BD50" s="125"/>
      <c r="BE50" s="125"/>
      <c r="BF50" s="125"/>
      <c r="BG50" s="125"/>
      <c r="BH50" s="125"/>
    </row>
    <row r="51" spans="1:60" customFormat="1" x14ac:dyDescent="0.35">
      <c r="A51" s="100" t="s">
        <v>103</v>
      </c>
      <c r="B51" s="64"/>
      <c r="C51" s="64">
        <v>47797401</v>
      </c>
      <c r="D51" s="64">
        <v>46777116.648000002</v>
      </c>
      <c r="E51" s="64">
        <v>52905737.277800001</v>
      </c>
      <c r="F51" s="64">
        <v>39911334.601999998</v>
      </c>
      <c r="G51" s="64">
        <v>26046066.195</v>
      </c>
      <c r="H51" s="64">
        <v>28585776.032569602</v>
      </c>
      <c r="I51" s="64">
        <v>32868587.477074899</v>
      </c>
      <c r="J51" s="64">
        <v>42232171</v>
      </c>
      <c r="K51" s="64">
        <v>47082367</v>
      </c>
      <c r="L51" s="64">
        <v>54308366</v>
      </c>
      <c r="M51" s="64">
        <v>82688242</v>
      </c>
      <c r="N51" s="64">
        <v>86832322</v>
      </c>
      <c r="O51" s="64">
        <v>75697870</v>
      </c>
      <c r="P51" s="64">
        <v>71757355.523000002</v>
      </c>
      <c r="Q51" s="64">
        <v>87539853.306199998</v>
      </c>
      <c r="R51" s="64">
        <v>98766136.460999995</v>
      </c>
      <c r="S51" s="64">
        <v>103416722.6925</v>
      </c>
      <c r="T51" s="64">
        <v>85508353.072999999</v>
      </c>
      <c r="U51" s="64">
        <v>97342538.672499999</v>
      </c>
      <c r="V51" s="64">
        <v>98955705.913499996</v>
      </c>
      <c r="W51" s="64">
        <v>113720489.79449999</v>
      </c>
      <c r="X51" s="64">
        <v>111972467.4005</v>
      </c>
      <c r="Y51" s="64">
        <v>108366157.34299999</v>
      </c>
      <c r="Z51" s="64">
        <v>102048239.85699999</v>
      </c>
      <c r="AA51" s="64">
        <v>118543449.84649999</v>
      </c>
      <c r="AB51" s="64">
        <v>101481549.8325</v>
      </c>
      <c r="AC51" s="64">
        <v>151258490.2155</v>
      </c>
      <c r="AD51" s="77">
        <v>170962628.06549999</v>
      </c>
      <c r="AE51" s="171">
        <v>182964607.40200001</v>
      </c>
      <c r="AF51" s="171">
        <v>199395067.014</v>
      </c>
      <c r="AG51" s="171">
        <v>207911976.11849999</v>
      </c>
      <c r="AH51" s="171">
        <v>197595838.73230001</v>
      </c>
      <c r="AI51" s="171">
        <v>172431221.68060002</v>
      </c>
      <c r="AJ51" s="64">
        <v>182964607.40200001</v>
      </c>
      <c r="AK51" s="64">
        <v>199395067.014</v>
      </c>
      <c r="AL51" s="64">
        <v>207911976.11849999</v>
      </c>
      <c r="AM51" s="64">
        <v>197595838.73229998</v>
      </c>
      <c r="AN51" s="64">
        <v>172431221.68060002</v>
      </c>
      <c r="AO51" s="64">
        <v>190706730.86751997</v>
      </c>
      <c r="AP51" s="64">
        <v>129860820.11209999</v>
      </c>
      <c r="AQ51" s="64">
        <v>97872436.386819988</v>
      </c>
      <c r="AR51" s="64">
        <v>160788512.31615999</v>
      </c>
      <c r="AS51" s="64">
        <v>187000927.73890001</v>
      </c>
      <c r="AT51" s="64">
        <v>206431317.45198002</v>
      </c>
      <c r="AU51" s="64">
        <v>146432118.15302002</v>
      </c>
      <c r="AV51" s="64">
        <v>167742043.30441999</v>
      </c>
      <c r="AW51" s="64">
        <v>120723422.5015</v>
      </c>
      <c r="AX51" s="64">
        <v>101210919.2775</v>
      </c>
      <c r="AY51" s="64">
        <v>100486655.16</v>
      </c>
      <c r="AZ51" s="64">
        <v>149923652.14399999</v>
      </c>
      <c r="BA51" s="64">
        <v>130370461.912</v>
      </c>
      <c r="BB51" s="64">
        <v>102373557.83142</v>
      </c>
      <c r="BC51" s="64">
        <v>117351881.82161002</v>
      </c>
      <c r="BD51" s="64">
        <v>138705263.58185998</v>
      </c>
      <c r="BE51" s="64">
        <v>134758575.81522</v>
      </c>
      <c r="BF51" s="64">
        <v>119015917.34044002</v>
      </c>
      <c r="BG51" s="64">
        <v>109325517.35268</v>
      </c>
      <c r="BH51" s="64">
        <v>143760540.56402999</v>
      </c>
    </row>
    <row r="52" spans="1:60" customFormat="1" x14ac:dyDescent="0.35">
      <c r="A52" s="100" t="s">
        <v>170</v>
      </c>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v>3920151.5109999999</v>
      </c>
      <c r="AC52" s="64">
        <v>3935340.8514</v>
      </c>
      <c r="AD52" s="77">
        <v>3861924.0224899999</v>
      </c>
      <c r="AE52" s="171">
        <v>3827959.7834399999</v>
      </c>
      <c r="AF52" s="171">
        <v>3803967.0459499997</v>
      </c>
      <c r="AG52" s="171">
        <v>3761544.8001899999</v>
      </c>
      <c r="AH52" s="171">
        <v>3669789.1974999998</v>
      </c>
      <c r="AI52" s="171">
        <v>3622730.4459199999</v>
      </c>
      <c r="AJ52" s="64">
        <v>3827959.7834399999</v>
      </c>
      <c r="AK52" s="64">
        <v>3803967.0459499997</v>
      </c>
      <c r="AL52" s="64">
        <v>3761544.8001899999</v>
      </c>
      <c r="AM52" s="64">
        <v>3669789.1974999998</v>
      </c>
      <c r="AN52" s="64">
        <v>3622730.4459199999</v>
      </c>
      <c r="AO52" s="64">
        <v>3528130.88368</v>
      </c>
      <c r="AP52" s="64">
        <v>3513404.2048299997</v>
      </c>
      <c r="AQ52" s="64">
        <v>3421392.3639499997</v>
      </c>
      <c r="AR52" s="64">
        <v>3492338.3411999997</v>
      </c>
      <c r="AS52" s="64">
        <v>3397167.5428499999</v>
      </c>
      <c r="AT52" s="64">
        <v>3521947.69466</v>
      </c>
      <c r="AU52" s="64">
        <v>3415006.3765400001</v>
      </c>
      <c r="AV52" s="64">
        <v>3508675.3420000002</v>
      </c>
      <c r="AW52" s="64">
        <v>3399813.0460000001</v>
      </c>
      <c r="AX52" s="64">
        <v>3381822.1060000001</v>
      </c>
      <c r="AY52" s="64">
        <v>3268513.77</v>
      </c>
      <c r="AZ52" s="64">
        <v>3215509.6359999999</v>
      </c>
      <c r="BA52" s="64">
        <v>3093489.9980000001</v>
      </c>
      <c r="BB52" s="64">
        <v>3034002.8390000002</v>
      </c>
      <c r="BC52" s="64">
        <v>2908025.52</v>
      </c>
      <c r="BD52" s="64">
        <v>2843618.3760000002</v>
      </c>
      <c r="BE52" s="64">
        <v>2712368.523</v>
      </c>
      <c r="BF52" s="64">
        <v>2637479.5630000001</v>
      </c>
      <c r="BG52" s="64">
        <v>2501752.5430000001</v>
      </c>
      <c r="BH52" s="64">
        <v>2392745.5070000002</v>
      </c>
    </row>
    <row r="53" spans="1:60" customFormat="1" x14ac:dyDescent="0.35">
      <c r="A53" s="100" t="s">
        <v>104</v>
      </c>
      <c r="B53" s="64"/>
      <c r="C53" s="64">
        <v>19706435</v>
      </c>
      <c r="D53" s="64">
        <v>18477841</v>
      </c>
      <c r="E53" s="64">
        <v>16347371.392000001</v>
      </c>
      <c r="F53" s="64">
        <v>16643602.060000001</v>
      </c>
      <c r="G53" s="64">
        <v>13233486.509000003</v>
      </c>
      <c r="H53" s="64">
        <v>13327266.288992073</v>
      </c>
      <c r="I53" s="64">
        <v>13006539.099267201</v>
      </c>
      <c r="J53" s="64">
        <v>12951506</v>
      </c>
      <c r="K53" s="64">
        <v>12619405</v>
      </c>
      <c r="L53" s="64">
        <v>12677846</v>
      </c>
      <c r="M53" s="64">
        <v>1981891</v>
      </c>
      <c r="N53" s="64">
        <v>0</v>
      </c>
      <c r="O53" s="64">
        <v>0</v>
      </c>
      <c r="P53" s="64">
        <v>0</v>
      </c>
      <c r="Q53" s="64">
        <v>0</v>
      </c>
      <c r="R53" s="125">
        <v>0</v>
      </c>
      <c r="S53" s="125"/>
      <c r="T53" s="125"/>
      <c r="U53" s="125"/>
      <c r="V53" s="125"/>
      <c r="W53" s="125"/>
      <c r="X53" s="125"/>
      <c r="Y53" s="125"/>
      <c r="Z53" s="125"/>
      <c r="AA53" s="125"/>
      <c r="AB53" s="125"/>
      <c r="AC53" s="64">
        <v>0</v>
      </c>
      <c r="AD53" s="77">
        <v>0</v>
      </c>
      <c r="AE53" s="171">
        <v>0</v>
      </c>
      <c r="AF53" s="171">
        <v>0</v>
      </c>
      <c r="AG53" s="171">
        <v>0</v>
      </c>
      <c r="AH53" s="171">
        <v>2593885.5490000001</v>
      </c>
      <c r="AI53" s="171">
        <v>3059156.1809999999</v>
      </c>
      <c r="AJ53" s="64">
        <v>0</v>
      </c>
      <c r="AK53" s="64">
        <v>0</v>
      </c>
      <c r="AL53" s="64">
        <v>0</v>
      </c>
      <c r="AM53" s="64">
        <v>2593885.5490000001</v>
      </c>
      <c r="AN53" s="64">
        <v>3059156.1809999999</v>
      </c>
      <c r="AO53" s="64">
        <v>8877252.6380000003</v>
      </c>
      <c r="AP53" s="64">
        <v>8743919.3049999997</v>
      </c>
      <c r="AQ53" s="64">
        <v>5737525.773</v>
      </c>
      <c r="AR53" s="64">
        <v>5737525.773</v>
      </c>
      <c r="AS53" s="64">
        <v>0</v>
      </c>
      <c r="AT53" s="64">
        <v>0</v>
      </c>
      <c r="AU53" s="64">
        <v>0</v>
      </c>
      <c r="AV53" s="64">
        <v>0</v>
      </c>
      <c r="AW53" s="64">
        <v>0</v>
      </c>
      <c r="AX53" s="64">
        <v>0</v>
      </c>
      <c r="AY53" s="64">
        <v>371097.07799999998</v>
      </c>
      <c r="AZ53" s="64">
        <v>377164.51899999997</v>
      </c>
      <c r="BA53" s="64">
        <v>380282.76699999999</v>
      </c>
      <c r="BB53" s="64">
        <v>190902.62100000001</v>
      </c>
      <c r="BC53" s="64">
        <v>0</v>
      </c>
      <c r="BD53" s="64">
        <v>0</v>
      </c>
      <c r="BE53" s="64">
        <v>0</v>
      </c>
      <c r="BF53" s="64">
        <v>0</v>
      </c>
      <c r="BG53" s="64">
        <v>0</v>
      </c>
      <c r="BH53" s="64">
        <v>175590</v>
      </c>
    </row>
    <row r="54" spans="1:60" customFormat="1" x14ac:dyDescent="0.35">
      <c r="A54" s="100" t="s">
        <v>105</v>
      </c>
      <c r="B54" s="64"/>
      <c r="C54" s="64">
        <v>5393966</v>
      </c>
      <c r="D54" s="64">
        <v>4165616.3159999996</v>
      </c>
      <c r="E54" s="64">
        <v>3684102.8540038764</v>
      </c>
      <c r="F54" s="64">
        <v>4696545.5989353359</v>
      </c>
      <c r="G54" s="64">
        <v>4368504.3174956962</v>
      </c>
      <c r="H54" s="64">
        <v>6543379.6099361181</v>
      </c>
      <c r="I54" s="64">
        <v>8050170.8642642498</v>
      </c>
      <c r="J54" s="64">
        <v>8237478.7199999988</v>
      </c>
      <c r="K54" s="64">
        <v>8143322.2259999961</v>
      </c>
      <c r="L54" s="64">
        <v>8077173</v>
      </c>
      <c r="M54" s="64">
        <v>8337629</v>
      </c>
      <c r="N54" s="64">
        <v>7681517.7300000042</v>
      </c>
      <c r="O54" s="64">
        <v>8346954</v>
      </c>
      <c r="P54" s="64">
        <v>6850958.3159999996</v>
      </c>
      <c r="Q54" s="64">
        <v>7740524.0599999996</v>
      </c>
      <c r="R54" s="64">
        <v>7631730.7300000004</v>
      </c>
      <c r="S54" s="64">
        <v>7484086.7869999995</v>
      </c>
      <c r="T54" s="64">
        <v>8056159.1200000001</v>
      </c>
      <c r="U54" s="64">
        <v>7399790.8020000001</v>
      </c>
      <c r="V54" s="64">
        <v>8129929.6940000001</v>
      </c>
      <c r="W54" s="64">
        <v>8344472.1459999997</v>
      </c>
      <c r="X54" s="64">
        <v>8766750.8114999998</v>
      </c>
      <c r="Y54" s="64">
        <v>12214495.331499999</v>
      </c>
      <c r="Z54" s="64">
        <v>13759855.853499999</v>
      </c>
      <c r="AA54" s="64">
        <v>17630784.056000002</v>
      </c>
      <c r="AB54" s="64">
        <v>18045889.6785</v>
      </c>
      <c r="AC54" s="64">
        <v>18136619.6675</v>
      </c>
      <c r="AD54" s="77">
        <v>17467161.462499999</v>
      </c>
      <c r="AE54" s="171">
        <v>16393777.250499999</v>
      </c>
      <c r="AF54" s="171">
        <v>15927090.2915</v>
      </c>
      <c r="AG54" s="171">
        <v>15486415.6405</v>
      </c>
      <c r="AH54" s="171">
        <v>18333255.6765</v>
      </c>
      <c r="AI54" s="171">
        <v>17272115.1415</v>
      </c>
      <c r="AJ54" s="64">
        <v>16393777.250499999</v>
      </c>
      <c r="AK54" s="64">
        <v>15927090.2915</v>
      </c>
      <c r="AL54" s="64">
        <v>15486415.6405</v>
      </c>
      <c r="AM54" s="64">
        <v>18333255.67650003</v>
      </c>
      <c r="AN54" s="64">
        <v>17272115.1415</v>
      </c>
      <c r="AO54" s="64">
        <v>17845543.208500002</v>
      </c>
      <c r="AP54" s="64">
        <v>19529289.359000001</v>
      </c>
      <c r="AQ54" s="64">
        <v>20724066.745999999</v>
      </c>
      <c r="AR54" s="64">
        <v>25200686.363000002</v>
      </c>
      <c r="AS54" s="64">
        <v>24657612.006000001</v>
      </c>
      <c r="AT54" s="64">
        <v>24305511.590500001</v>
      </c>
      <c r="AU54" s="64">
        <v>24143451.180500001</v>
      </c>
      <c r="AV54" s="64">
        <v>25464992.295499999</v>
      </c>
      <c r="AW54" s="64">
        <v>27128333.841499999</v>
      </c>
      <c r="AX54" s="64">
        <v>31049356.6065</v>
      </c>
      <c r="AY54" s="64">
        <v>31695773.941500001</v>
      </c>
      <c r="AZ54" s="64">
        <v>29209472.473999999</v>
      </c>
      <c r="BA54" s="64">
        <v>29885652.133499999</v>
      </c>
      <c r="BB54" s="64">
        <v>31823156.910500001</v>
      </c>
      <c r="BC54" s="64">
        <v>32962481.320999999</v>
      </c>
      <c r="BD54" s="64">
        <v>33002456.227000002</v>
      </c>
      <c r="BE54" s="64">
        <v>35424930.646499999</v>
      </c>
      <c r="BF54" s="64">
        <v>35482935.191</v>
      </c>
      <c r="BG54" s="64">
        <v>36702704.281999998</v>
      </c>
      <c r="BH54" s="64">
        <v>39383111.752710007</v>
      </c>
    </row>
    <row r="55" spans="1:60" customFormat="1" x14ac:dyDescent="0.35">
      <c r="A55" s="100" t="s">
        <v>106</v>
      </c>
      <c r="B55" s="64"/>
      <c r="C55" s="64">
        <v>212010</v>
      </c>
      <c r="D55" s="64">
        <v>297851.14300000004</v>
      </c>
      <c r="E55" s="64">
        <v>975777</v>
      </c>
      <c r="F55" s="64">
        <v>920819.48900000006</v>
      </c>
      <c r="G55" s="64">
        <v>281045.26399999997</v>
      </c>
      <c r="H55" s="64">
        <v>252813.76615159999</v>
      </c>
      <c r="I55" s="64">
        <v>770702.09668640001</v>
      </c>
      <c r="J55" s="64">
        <v>757496</v>
      </c>
      <c r="K55" s="64">
        <v>1084680</v>
      </c>
      <c r="L55" s="64">
        <v>1060701</v>
      </c>
      <c r="M55" s="64">
        <v>838491</v>
      </c>
      <c r="N55" s="64">
        <v>788854</v>
      </c>
      <c r="O55" s="64">
        <v>1091065</v>
      </c>
      <c r="P55" s="64">
        <v>968935.30784999998</v>
      </c>
      <c r="Q55" s="64">
        <v>982911.79896000004</v>
      </c>
      <c r="R55" s="64">
        <v>1061482.5834999999</v>
      </c>
      <c r="S55" s="64">
        <v>1457440.9097800001</v>
      </c>
      <c r="T55" s="64">
        <v>1504605.0669799999</v>
      </c>
      <c r="U55" s="64">
        <v>1732120.2983200001</v>
      </c>
      <c r="V55" s="64">
        <v>1852701.2053599998</v>
      </c>
      <c r="W55" s="64">
        <v>2438005.4616399999</v>
      </c>
      <c r="X55" s="64">
        <v>1999338.5582000001</v>
      </c>
      <c r="Y55" s="64">
        <v>1898806.4759800001</v>
      </c>
      <c r="Z55" s="64">
        <v>1426976.67958</v>
      </c>
      <c r="AA55" s="64">
        <v>1665981.76782</v>
      </c>
      <c r="AB55" s="64">
        <v>1611950.58666</v>
      </c>
      <c r="AC55" s="64">
        <v>1550223.9189000002</v>
      </c>
      <c r="AD55" s="77">
        <v>1094263.7624000001</v>
      </c>
      <c r="AE55" s="171">
        <v>1061999.1161499999</v>
      </c>
      <c r="AF55" s="171">
        <v>1223233.4316500002</v>
      </c>
      <c r="AG55" s="171">
        <v>1295049.27837</v>
      </c>
      <c r="AH55" s="171">
        <v>1178469.7350399999</v>
      </c>
      <c r="AI55" s="171">
        <v>1304782.64858</v>
      </c>
      <c r="AJ55" s="64">
        <v>1061999.1161499999</v>
      </c>
      <c r="AK55" s="64">
        <v>1223233.4316500002</v>
      </c>
      <c r="AL55" s="64">
        <v>1295049.27837</v>
      </c>
      <c r="AM55" s="64">
        <v>1178469.7350399999</v>
      </c>
      <c r="AN55" s="64">
        <v>1304782.64858</v>
      </c>
      <c r="AO55" s="64">
        <v>1166380.2496</v>
      </c>
      <c r="AP55" s="64">
        <v>1166591.00924</v>
      </c>
      <c r="AQ55" s="64">
        <v>1488563.1393599999</v>
      </c>
      <c r="AR55" s="64">
        <v>1696265.7952400001</v>
      </c>
      <c r="AS55" s="64">
        <v>1268083.6428</v>
      </c>
      <c r="AT55" s="64">
        <v>983751.11600000004</v>
      </c>
      <c r="AU55" s="64">
        <v>1104249.2420000001</v>
      </c>
      <c r="AV55" s="64">
        <v>1066162.5551199999</v>
      </c>
      <c r="AW55" s="64">
        <v>1224382.4624400001</v>
      </c>
      <c r="AX55" s="64">
        <v>1198763.10724</v>
      </c>
      <c r="AY55" s="64">
        <v>1407704.8331199999</v>
      </c>
      <c r="AZ55" s="64">
        <v>1944256.2562799999</v>
      </c>
      <c r="BA55" s="64">
        <v>2187725.93432</v>
      </c>
      <c r="BB55" s="64">
        <v>2050670.02138</v>
      </c>
      <c r="BC55" s="64">
        <v>2135795.0975099998</v>
      </c>
      <c r="BD55" s="64">
        <v>2479573.3257800001</v>
      </c>
      <c r="BE55" s="64">
        <v>2562433.7880000002</v>
      </c>
      <c r="BF55" s="64">
        <v>2705432.5207199999</v>
      </c>
      <c r="BG55" s="64">
        <v>2770982.8758200002</v>
      </c>
      <c r="BH55" s="64">
        <v>2602442.2086</v>
      </c>
    </row>
    <row r="56" spans="1:60" customFormat="1" x14ac:dyDescent="0.35">
      <c r="A56" s="100" t="s">
        <v>107</v>
      </c>
      <c r="B56" s="64"/>
      <c r="C56" s="64">
        <v>1899033</v>
      </c>
      <c r="D56" s="64">
        <v>1311923</v>
      </c>
      <c r="E56" s="64">
        <v>1638901.7809999997</v>
      </c>
      <c r="F56" s="64">
        <v>1432751.91014512</v>
      </c>
      <c r="G56" s="64">
        <v>1424884.8309838302</v>
      </c>
      <c r="H56" s="64">
        <v>1618243.4907491999</v>
      </c>
      <c r="I56" s="64">
        <v>305448.41147955996</v>
      </c>
      <c r="J56" s="64">
        <v>212134</v>
      </c>
      <c r="K56" s="64">
        <v>308949.23226999998</v>
      </c>
      <c r="L56" s="64">
        <v>908928</v>
      </c>
      <c r="M56" s="64">
        <v>1080935</v>
      </c>
      <c r="N56" s="64">
        <v>1437389</v>
      </c>
      <c r="O56" s="64">
        <v>415929</v>
      </c>
      <c r="P56" s="64">
        <v>342559.75799999997</v>
      </c>
      <c r="Q56" s="64">
        <v>432831.00300000003</v>
      </c>
      <c r="R56" s="64">
        <v>1283477.8940000001</v>
      </c>
      <c r="S56" s="64">
        <v>83337.998000000007</v>
      </c>
      <c r="T56" s="64">
        <v>12511.582</v>
      </c>
      <c r="U56" s="64"/>
      <c r="V56" s="64"/>
      <c r="W56" s="64"/>
      <c r="X56" s="64"/>
      <c r="Y56" s="64"/>
      <c r="Z56" s="64"/>
      <c r="AA56" s="64"/>
      <c r="AB56" s="64"/>
      <c r="AC56" s="64"/>
      <c r="AD56" s="77"/>
      <c r="AE56" s="171"/>
      <c r="AF56" s="171"/>
      <c r="AG56" s="171">
        <v>24041.633999999998</v>
      </c>
      <c r="AH56" s="171">
        <v>22336.034640000002</v>
      </c>
      <c r="AI56" s="171">
        <v>11641.202600000001</v>
      </c>
      <c r="AJ56" s="64">
        <v>0</v>
      </c>
      <c r="AK56" s="64">
        <v>0</v>
      </c>
      <c r="AL56" s="64">
        <v>24041.633999999998</v>
      </c>
      <c r="AM56" s="64">
        <v>22336.034640000002</v>
      </c>
      <c r="AN56" s="64">
        <v>11641.202600000001</v>
      </c>
      <c r="AO56" s="64">
        <v>41837.70564</v>
      </c>
      <c r="AP56" s="64">
        <v>42874.044179999997</v>
      </c>
      <c r="AQ56" s="64">
        <v>41006.269119999997</v>
      </c>
      <c r="AR56" s="64">
        <v>47479.864240000003</v>
      </c>
      <c r="AS56" s="64">
        <v>0</v>
      </c>
      <c r="AT56" s="64">
        <v>0</v>
      </c>
      <c r="AU56" s="64">
        <v>0</v>
      </c>
      <c r="AV56" s="64">
        <v>0</v>
      </c>
      <c r="AW56" s="64">
        <v>0</v>
      </c>
      <c r="AX56" s="64">
        <v>0</v>
      </c>
      <c r="AY56" s="64">
        <v>1002.34</v>
      </c>
      <c r="AZ56" s="64">
        <v>0</v>
      </c>
      <c r="BA56" s="64">
        <v>0</v>
      </c>
      <c r="BB56" s="64">
        <v>0</v>
      </c>
      <c r="BC56" s="64">
        <v>0</v>
      </c>
      <c r="BD56" s="64">
        <v>0</v>
      </c>
      <c r="BE56" s="64">
        <v>0</v>
      </c>
      <c r="BF56" s="64">
        <v>0</v>
      </c>
      <c r="BG56" s="64">
        <v>311859.86167999997</v>
      </c>
      <c r="BH56" s="64">
        <v>11028.9663</v>
      </c>
    </row>
    <row r="57" spans="1:60" customFormat="1" x14ac:dyDescent="0.35">
      <c r="A57" s="100" t="s">
        <v>108</v>
      </c>
      <c r="B57" s="64"/>
      <c r="C57" s="64">
        <v>20845561</v>
      </c>
      <c r="D57" s="64">
        <v>7866644</v>
      </c>
      <c r="E57" s="64">
        <v>5547594.4745106734</v>
      </c>
      <c r="F57" s="64">
        <v>7982294.7655956782</v>
      </c>
      <c r="G57" s="64">
        <v>8012788.6150000021</v>
      </c>
      <c r="H57" s="64">
        <v>7655439.6198779996</v>
      </c>
      <c r="I57" s="64">
        <v>9733526.8606439959</v>
      </c>
      <c r="J57" s="64">
        <v>14301507</v>
      </c>
      <c r="K57" s="64">
        <v>3354189</v>
      </c>
      <c r="L57" s="64">
        <v>4113497</v>
      </c>
      <c r="M57" s="64">
        <v>5375347</v>
      </c>
      <c r="N57" s="64">
        <v>7496421</v>
      </c>
      <c r="O57" s="64">
        <v>4978286</v>
      </c>
      <c r="P57" s="64">
        <v>6166887.4211099995</v>
      </c>
      <c r="Q57" s="64">
        <v>9060072.5991200004</v>
      </c>
      <c r="R57" s="64">
        <v>8717529.1987900008</v>
      </c>
      <c r="S57" s="64">
        <v>6927664.1732700001</v>
      </c>
      <c r="T57" s="64">
        <v>6023763.3332200004</v>
      </c>
      <c r="U57" s="64">
        <v>7673292.9204000002</v>
      </c>
      <c r="V57" s="64">
        <v>8268954.5821499992</v>
      </c>
      <c r="W57" s="64">
        <v>9427072.2294800002</v>
      </c>
      <c r="X57" s="64">
        <v>6744130.7800099999</v>
      </c>
      <c r="Y57" s="64">
        <v>7343481.0659799995</v>
      </c>
      <c r="Z57" s="64">
        <v>5061829.0823999997</v>
      </c>
      <c r="AA57" s="64">
        <v>5729419.3134899996</v>
      </c>
      <c r="AB57" s="64">
        <v>10810478.34883</v>
      </c>
      <c r="AC57" s="64">
        <v>12046027.405870002</v>
      </c>
      <c r="AD57" s="77">
        <v>20035859.98446</v>
      </c>
      <c r="AE57" s="171">
        <v>19454918.968839999</v>
      </c>
      <c r="AF57" s="171">
        <v>21304271.046810001</v>
      </c>
      <c r="AG57" s="171">
        <v>23280760.910950001</v>
      </c>
      <c r="AH57" s="171">
        <v>24364147.746959999</v>
      </c>
      <c r="AI57" s="171">
        <v>20929886.352729999</v>
      </c>
      <c r="AJ57" s="64">
        <v>19454918.968839999</v>
      </c>
      <c r="AK57" s="64">
        <v>21304271.046810001</v>
      </c>
      <c r="AL57" s="64">
        <v>23280760.910949998</v>
      </c>
      <c r="AM57" s="64">
        <v>24364147.746959999</v>
      </c>
      <c r="AN57" s="64">
        <v>20929886.352729999</v>
      </c>
      <c r="AO57" s="64">
        <v>20134249.047359999</v>
      </c>
      <c r="AP57" s="64">
        <v>24094513.326619998</v>
      </c>
      <c r="AQ57" s="64">
        <v>24239495.3785</v>
      </c>
      <c r="AR57" s="64">
        <v>27671739.056619998</v>
      </c>
      <c r="AS57" s="64">
        <v>22352430.13995</v>
      </c>
      <c r="AT57" s="64">
        <v>23372900.390500002</v>
      </c>
      <c r="AU57" s="64">
        <v>9611969.1898400001</v>
      </c>
      <c r="AV57" s="64">
        <v>14661470.33096</v>
      </c>
      <c r="AW57" s="64">
        <v>14840854.13484</v>
      </c>
      <c r="AX57" s="64">
        <v>18083671.188419998</v>
      </c>
      <c r="AY57" s="64">
        <v>13542045.00932</v>
      </c>
      <c r="AZ57" s="64">
        <v>18743458.948240001</v>
      </c>
      <c r="BA57" s="64">
        <v>19615277.969560001</v>
      </c>
      <c r="BB57" s="64">
        <v>7657944.2091400009</v>
      </c>
      <c r="BC57" s="64">
        <v>8151408.1643199995</v>
      </c>
      <c r="BD57" s="64">
        <v>8494375.8502399996</v>
      </c>
      <c r="BE57" s="64">
        <v>9929456.4093200006</v>
      </c>
      <c r="BF57" s="64">
        <v>10437265.232859999</v>
      </c>
      <c r="BG57" s="64">
        <v>7889343.4583999999</v>
      </c>
      <c r="BH57" s="64">
        <v>9352493.0339000002</v>
      </c>
    </row>
    <row r="58" spans="1:60" customFormat="1" x14ac:dyDescent="0.35">
      <c r="A58" s="101" t="s">
        <v>109</v>
      </c>
      <c r="B58" s="64"/>
      <c r="C58" s="71">
        <v>95854406</v>
      </c>
      <c r="D58" s="71">
        <v>78896992.107000008</v>
      </c>
      <c r="E58" s="71">
        <v>81099484.779314548</v>
      </c>
      <c r="F58" s="71">
        <v>71587348.425676137</v>
      </c>
      <c r="G58" s="71">
        <v>53366775.731479533</v>
      </c>
      <c r="H58" s="71">
        <v>57982918.808276601</v>
      </c>
      <c r="I58" s="71">
        <v>64734974.809416309</v>
      </c>
      <c r="J58" s="71">
        <v>78692292.719999999</v>
      </c>
      <c r="K58" s="71">
        <v>72592912.458269998</v>
      </c>
      <c r="L58" s="71">
        <v>81146511</v>
      </c>
      <c r="M58" s="71">
        <v>100302535</v>
      </c>
      <c r="N58" s="71">
        <v>104236503.73</v>
      </c>
      <c r="O58" s="71">
        <v>90530104</v>
      </c>
      <c r="P58" s="71">
        <v>86086696.32596001</v>
      </c>
      <c r="Q58" s="71">
        <v>105756192.76728001</v>
      </c>
      <c r="R58" s="71">
        <v>117460356.86728999</v>
      </c>
      <c r="S58" s="71">
        <v>119369252.56054999</v>
      </c>
      <c r="T58" s="71">
        <v>101105392.17520002</v>
      </c>
      <c r="U58" s="71">
        <v>114147742.69321999</v>
      </c>
      <c r="V58" s="71">
        <v>117207291.39500999</v>
      </c>
      <c r="W58" s="71">
        <v>133930039.63161999</v>
      </c>
      <c r="X58" s="71">
        <v>129482687.55021</v>
      </c>
      <c r="Y58" s="71">
        <v>129822940.21645999</v>
      </c>
      <c r="Z58" s="71">
        <v>122296901.47247998</v>
      </c>
      <c r="AA58" s="71">
        <v>143569634.98381001</v>
      </c>
      <c r="AB58" s="71">
        <v>135870019.95749</v>
      </c>
      <c r="AC58" s="71">
        <v>186926702.05916998</v>
      </c>
      <c r="AD58" s="221">
        <v>213421837.29734999</v>
      </c>
      <c r="AE58" s="174">
        <v>223703262.52092999</v>
      </c>
      <c r="AF58" s="174">
        <v>241653628.82991001</v>
      </c>
      <c r="AG58" s="174">
        <v>251759788.38250998</v>
      </c>
      <c r="AH58" s="174">
        <v>247757722.67194</v>
      </c>
      <c r="AI58" s="174">
        <v>218631533.65292999</v>
      </c>
      <c r="AJ58" s="71">
        <v>223703262.52092999</v>
      </c>
      <c r="AK58" s="71">
        <v>241653628.82991001</v>
      </c>
      <c r="AL58" s="71">
        <v>251759788.38251001</v>
      </c>
      <c r="AM58" s="71">
        <v>247757722.67194003</v>
      </c>
      <c r="AN58" s="71">
        <v>218631533.65293002</v>
      </c>
      <c r="AO58" s="71">
        <v>242300124.60029998</v>
      </c>
      <c r="AP58" s="71">
        <v>186951411.36096999</v>
      </c>
      <c r="AQ58" s="71">
        <v>153524486.05675</v>
      </c>
      <c r="AR58" s="71">
        <v>224634547.50946</v>
      </c>
      <c r="AS58" s="71">
        <v>238676221.07049999</v>
      </c>
      <c r="AT58" s="71">
        <v>258615428.24364001</v>
      </c>
      <c r="AU58" s="71">
        <v>184706794.1419</v>
      </c>
      <c r="AV58" s="71">
        <v>212443343.82800001</v>
      </c>
      <c r="AW58" s="71">
        <v>167316805.98627999</v>
      </c>
      <c r="AX58" s="71">
        <v>154924532.28566</v>
      </c>
      <c r="AY58" s="71">
        <v>150772792.13194001</v>
      </c>
      <c r="AZ58" s="71">
        <v>203413513.97751999</v>
      </c>
      <c r="BA58" s="71">
        <v>185532890.71438</v>
      </c>
      <c r="BB58" s="71">
        <v>147130234.43243998</v>
      </c>
      <c r="BC58" s="71">
        <v>163509591.92444</v>
      </c>
      <c r="BD58" s="71">
        <v>185525287.36088002</v>
      </c>
      <c r="BE58" s="71">
        <v>185387765.18204001</v>
      </c>
      <c r="BF58" s="71">
        <v>170279029.84801999</v>
      </c>
      <c r="BG58" s="71">
        <v>159502160.37358004</v>
      </c>
      <c r="BH58" s="71">
        <v>197677952.03254002</v>
      </c>
    </row>
    <row r="59" spans="1:60" customFormat="1" x14ac:dyDescent="0.35">
      <c r="A59" s="106"/>
      <c r="B59" s="94"/>
      <c r="C59" s="107"/>
      <c r="D59" s="94"/>
      <c r="E59" s="94"/>
      <c r="F59" s="94"/>
      <c r="G59" s="94"/>
      <c r="H59" s="94"/>
      <c r="I59" s="94"/>
      <c r="J59" s="94"/>
      <c r="K59" s="94"/>
      <c r="L59" s="94"/>
      <c r="M59" s="94"/>
      <c r="N59" s="94"/>
      <c r="O59" s="94"/>
      <c r="P59" s="94"/>
      <c r="Q59" s="125"/>
      <c r="R59" s="125"/>
      <c r="S59" s="125"/>
      <c r="T59" s="125"/>
      <c r="U59" s="125"/>
      <c r="V59" s="125"/>
      <c r="W59" s="125"/>
      <c r="X59" s="125"/>
      <c r="Y59" s="125"/>
      <c r="Z59" s="125"/>
      <c r="AA59" s="125"/>
      <c r="AB59" s="125"/>
      <c r="AC59" s="125"/>
      <c r="AD59" s="127"/>
      <c r="AE59" s="211"/>
      <c r="AF59" s="211"/>
      <c r="AG59" s="211"/>
      <c r="AH59" s="211"/>
      <c r="AI59" s="211"/>
      <c r="AJ59" s="125"/>
      <c r="AK59" s="125"/>
      <c r="AL59" s="125"/>
      <c r="AM59" s="125"/>
      <c r="AN59" s="125"/>
      <c r="AO59" s="125"/>
      <c r="AP59" s="125"/>
      <c r="AQ59" s="125"/>
      <c r="AR59" s="125"/>
      <c r="AS59" s="125"/>
      <c r="AT59" s="125"/>
      <c r="AU59" s="125"/>
      <c r="AV59" s="125"/>
      <c r="AW59" s="125"/>
      <c r="AX59" s="125"/>
      <c r="AY59" s="125"/>
      <c r="AZ59" s="125"/>
      <c r="BA59" s="125"/>
      <c r="BB59" s="125"/>
      <c r="BC59" s="125"/>
      <c r="BD59" s="125"/>
      <c r="BE59" s="125"/>
      <c r="BF59" s="125"/>
      <c r="BG59" s="125"/>
      <c r="BH59" s="125"/>
    </row>
    <row r="60" spans="1:60" customFormat="1" x14ac:dyDescent="0.35">
      <c r="A60" s="108"/>
      <c r="B60" s="64"/>
      <c r="C60" s="65"/>
      <c r="D60" s="125"/>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c r="AD60" s="127"/>
      <c r="AE60" s="211"/>
      <c r="AF60" s="211"/>
      <c r="AG60" s="211"/>
      <c r="AH60" s="211"/>
      <c r="AI60" s="211"/>
      <c r="AJ60" s="125"/>
      <c r="AK60" s="125"/>
      <c r="AL60" s="125"/>
      <c r="AM60" s="125"/>
      <c r="AN60" s="125"/>
      <c r="AO60" s="125"/>
      <c r="AP60" s="125"/>
      <c r="AQ60" s="125"/>
      <c r="AR60" s="125"/>
      <c r="AS60" s="125"/>
      <c r="AT60" s="125"/>
      <c r="AU60" s="125"/>
      <c r="AV60" s="125"/>
      <c r="AW60" s="125"/>
      <c r="AX60" s="125"/>
      <c r="AY60" s="125"/>
      <c r="AZ60" s="125"/>
      <c r="BA60" s="125"/>
      <c r="BB60" s="125"/>
      <c r="BC60" s="125"/>
      <c r="BD60" s="125"/>
      <c r="BE60" s="125"/>
      <c r="BF60" s="125"/>
      <c r="BG60" s="125"/>
      <c r="BH60" s="125"/>
    </row>
    <row r="61" spans="1:60" customFormat="1" x14ac:dyDescent="0.35">
      <c r="A61" s="101" t="s">
        <v>110</v>
      </c>
      <c r="B61" s="64"/>
      <c r="C61" s="71">
        <v>175898987</v>
      </c>
      <c r="D61" s="71">
        <v>180771160.34299999</v>
      </c>
      <c r="E61" s="71">
        <v>188425348.47584149</v>
      </c>
      <c r="F61" s="71">
        <v>179050774.462464</v>
      </c>
      <c r="G61" s="71">
        <v>195836054.56210014</v>
      </c>
      <c r="H61" s="71">
        <v>210935056.07615906</v>
      </c>
      <c r="I61" s="71">
        <v>216980730.37150586</v>
      </c>
      <c r="J61" s="71">
        <v>221103912.73999998</v>
      </c>
      <c r="K61" s="71">
        <v>232913630.3778404</v>
      </c>
      <c r="L61" s="71">
        <v>238923787</v>
      </c>
      <c r="M61" s="71">
        <v>228099215.01800001</v>
      </c>
      <c r="N61" s="71">
        <v>241476164.38</v>
      </c>
      <c r="O61" s="71">
        <v>242168513</v>
      </c>
      <c r="P61" s="71">
        <v>240813381.96103001</v>
      </c>
      <c r="Q61" s="71">
        <v>244091618.07642001</v>
      </c>
      <c r="R61" s="71">
        <v>252665716.95599997</v>
      </c>
      <c r="S61" s="71">
        <v>260070555.89159995</v>
      </c>
      <c r="T61" s="71">
        <v>250708463.16708004</v>
      </c>
      <c r="U61" s="71">
        <v>232611362.75555998</v>
      </c>
      <c r="V61" s="71">
        <v>239765352.64914</v>
      </c>
      <c r="W61" s="71">
        <v>272499806.61453998</v>
      </c>
      <c r="X61" s="71">
        <v>245463577.48737001</v>
      </c>
      <c r="Y61" s="71">
        <v>263517989.76650998</v>
      </c>
      <c r="Z61" s="71">
        <v>296538241.61852998</v>
      </c>
      <c r="AA61" s="71">
        <v>302218574.00151002</v>
      </c>
      <c r="AB61" s="71">
        <v>300645364.07778996</v>
      </c>
      <c r="AC61" s="71">
        <v>331985983.50625002</v>
      </c>
      <c r="AD61" s="221">
        <v>360933095.32038999</v>
      </c>
      <c r="AE61" s="174">
        <v>385203378.38008004</v>
      </c>
      <c r="AF61" s="174">
        <v>422569047.29544002</v>
      </c>
      <c r="AG61" s="174">
        <v>417136010.04703003</v>
      </c>
      <c r="AH61" s="174">
        <v>419468465.39436001</v>
      </c>
      <c r="AI61" s="174">
        <v>434810623.74909997</v>
      </c>
      <c r="AJ61" s="71">
        <v>385203378.38007998</v>
      </c>
      <c r="AK61" s="71">
        <v>422569047.29544002</v>
      </c>
      <c r="AL61" s="71">
        <v>417136010.04703003</v>
      </c>
      <c r="AM61" s="71">
        <v>419468465.39436001</v>
      </c>
      <c r="AN61" s="71">
        <v>434810623.74874002</v>
      </c>
      <c r="AO61" s="71">
        <v>461358459.84289998</v>
      </c>
      <c r="AP61" s="71">
        <v>471729640.00538999</v>
      </c>
      <c r="AQ61" s="71">
        <v>471628773.86681998</v>
      </c>
      <c r="AR61" s="71">
        <v>472409894.44691998</v>
      </c>
      <c r="AS61" s="71">
        <v>466849797.66907996</v>
      </c>
      <c r="AT61" s="71">
        <v>474871850.79675996</v>
      </c>
      <c r="AU61" s="71">
        <v>470749221.60426009</v>
      </c>
      <c r="AV61" s="71">
        <v>502593561.74477994</v>
      </c>
      <c r="AW61" s="71">
        <v>509501504.69657999</v>
      </c>
      <c r="AX61" s="71">
        <v>526078237.95700002</v>
      </c>
      <c r="AY61" s="71">
        <v>547710611.31681991</v>
      </c>
      <c r="AZ61" s="71">
        <v>541897076.12733006</v>
      </c>
      <c r="BA61" s="71">
        <v>544441190.67452002</v>
      </c>
      <c r="BB61" s="71">
        <v>548037979.29039991</v>
      </c>
      <c r="BC61" s="71">
        <v>569102130.58608997</v>
      </c>
      <c r="BD61" s="71">
        <v>590508143.76469994</v>
      </c>
      <c r="BE61" s="71">
        <v>555678425.84734011</v>
      </c>
      <c r="BF61" s="71">
        <v>526103970.40760005</v>
      </c>
      <c r="BG61" s="71">
        <v>496390297.21427995</v>
      </c>
      <c r="BH61" s="71">
        <v>495432839.03608996</v>
      </c>
    </row>
    <row r="62" spans="1:60" customFormat="1" x14ac:dyDescent="0.35">
      <c r="B62" s="64"/>
      <c r="C62" s="64"/>
      <c r="D62" s="125"/>
      <c r="E62" s="125"/>
      <c r="F62" s="125"/>
      <c r="G62" s="125"/>
      <c r="H62" s="125"/>
      <c r="I62" s="125"/>
      <c r="J62" s="125"/>
      <c r="K62" s="125"/>
      <c r="L62" s="125"/>
      <c r="M62" s="125"/>
      <c r="N62" s="125"/>
      <c r="O62" s="125"/>
      <c r="P62" s="125"/>
      <c r="Q62" s="125"/>
      <c r="R62" s="125"/>
      <c r="S62" s="125"/>
      <c r="T62" s="125"/>
      <c r="U62" s="125"/>
      <c r="V62" s="125"/>
      <c r="W62" s="125"/>
      <c r="X62" s="125"/>
      <c r="Y62" s="125"/>
      <c r="Z62" s="95">
        <v>1.3761923177676225</v>
      </c>
      <c r="AA62" s="95"/>
      <c r="AB62" s="95"/>
      <c r="AC62" s="95"/>
      <c r="AD62" s="222"/>
      <c r="AE62" s="215"/>
      <c r="AF62" s="215"/>
      <c r="AG62" s="215"/>
      <c r="AH62" s="215"/>
      <c r="AI62" s="215"/>
      <c r="AJ62" s="95"/>
      <c r="AK62" s="95"/>
      <c r="AL62" s="95"/>
      <c r="AM62" s="95"/>
      <c r="AN62" s="95"/>
      <c r="AO62" s="95"/>
      <c r="AP62" s="95"/>
      <c r="AQ62" s="95"/>
      <c r="AR62" s="95"/>
      <c r="AS62" s="95"/>
      <c r="AT62" s="95"/>
      <c r="AU62" s="95"/>
      <c r="AV62" s="95"/>
      <c r="AW62" s="95"/>
      <c r="AX62" s="95"/>
      <c r="AY62" s="95"/>
      <c r="AZ62" s="95"/>
      <c r="BA62" s="95"/>
      <c r="BB62" s="95"/>
      <c r="BC62" s="95"/>
      <c r="BD62" s="95"/>
      <c r="BE62" s="95"/>
      <c r="BF62" s="95"/>
      <c r="BG62" s="95"/>
      <c r="BH62" s="95"/>
    </row>
    <row r="63" spans="1:60" customFormat="1" x14ac:dyDescent="0.35">
      <c r="A63" s="99" t="s">
        <v>111</v>
      </c>
      <c r="B63" s="64"/>
      <c r="C63" s="64"/>
      <c r="D63" s="125"/>
      <c r="E63" s="125"/>
      <c r="F63" s="125"/>
      <c r="G63" s="125"/>
      <c r="H63" s="125"/>
      <c r="I63" s="125"/>
      <c r="J63" s="125"/>
      <c r="K63" s="125"/>
      <c r="L63" s="125"/>
      <c r="M63" s="125"/>
      <c r="N63" s="125"/>
      <c r="O63" s="125"/>
      <c r="P63" s="125"/>
      <c r="Q63" s="125"/>
      <c r="R63" s="125"/>
      <c r="S63" s="125"/>
      <c r="T63" s="125"/>
      <c r="U63" s="125"/>
      <c r="V63" s="125"/>
      <c r="W63" s="125"/>
      <c r="X63" s="125"/>
      <c r="Y63" s="125"/>
      <c r="Z63" s="125"/>
      <c r="AA63" s="125"/>
      <c r="AB63" s="125"/>
      <c r="AC63" s="125"/>
      <c r="AD63" s="127"/>
      <c r="AE63" s="211"/>
      <c r="AF63" s="211"/>
      <c r="AG63" s="211"/>
      <c r="AH63" s="211"/>
      <c r="AI63" s="211"/>
      <c r="AJ63" s="125"/>
      <c r="AK63" s="125"/>
      <c r="AL63" s="125"/>
      <c r="AM63" s="125"/>
      <c r="AN63" s="125"/>
      <c r="AO63" s="125"/>
      <c r="AP63" s="125"/>
      <c r="AQ63" s="125"/>
      <c r="AR63" s="125"/>
      <c r="AS63" s="125"/>
      <c r="AT63" s="125"/>
      <c r="AU63" s="125"/>
      <c r="AV63" s="125"/>
      <c r="AW63" s="125"/>
      <c r="AX63" s="125"/>
      <c r="AY63" s="125"/>
      <c r="AZ63" s="125"/>
      <c r="BA63" s="125"/>
      <c r="BB63" s="125"/>
      <c r="BC63" s="95"/>
      <c r="BD63" s="95"/>
      <c r="BE63" s="95"/>
      <c r="BF63" s="95"/>
      <c r="BG63" s="95"/>
      <c r="BH63" s="95"/>
    </row>
    <row r="64" spans="1:60" customFormat="1" x14ac:dyDescent="0.35">
      <c r="A64" s="100" t="s">
        <v>112</v>
      </c>
      <c r="B64" s="64"/>
      <c r="C64" s="64">
        <v>52057363</v>
      </c>
      <c r="D64" s="64">
        <v>52087697.097999997</v>
      </c>
      <c r="E64" s="64">
        <v>63257400.973000005</v>
      </c>
      <c r="F64" s="64">
        <v>63257400.973000005</v>
      </c>
      <c r="G64" s="64">
        <v>63279067.973000005</v>
      </c>
      <c r="H64" s="64">
        <v>63279067.97299999</v>
      </c>
      <c r="I64" s="64">
        <v>63279067.173000008</v>
      </c>
      <c r="J64" s="64">
        <v>63653190</v>
      </c>
      <c r="K64" s="64">
        <v>63653190</v>
      </c>
      <c r="L64" s="64">
        <v>52492610</v>
      </c>
      <c r="M64" s="64">
        <v>52492610</v>
      </c>
      <c r="N64" s="64">
        <v>52492610</v>
      </c>
      <c r="O64" s="64">
        <v>52492610</v>
      </c>
      <c r="P64" s="64">
        <v>52492610.377999999</v>
      </c>
      <c r="Q64" s="64">
        <v>52492610.377999999</v>
      </c>
      <c r="R64" s="64">
        <v>52492610.377999999</v>
      </c>
      <c r="S64" s="64">
        <v>52492610.377999999</v>
      </c>
      <c r="T64" s="64">
        <v>52492610.377999999</v>
      </c>
      <c r="U64" s="64">
        <v>52492610.377999999</v>
      </c>
      <c r="V64" s="64">
        <v>52492610.377999999</v>
      </c>
      <c r="W64" s="64">
        <v>52492610.377999999</v>
      </c>
      <c r="X64" s="64">
        <v>52492610.377999999</v>
      </c>
      <c r="Y64" s="64">
        <v>52492610.377999999</v>
      </c>
      <c r="Z64" s="64">
        <v>52492610.377999999</v>
      </c>
      <c r="AA64" s="64">
        <v>52492610.377999999</v>
      </c>
      <c r="AB64" s="64">
        <v>52492610.377999999</v>
      </c>
      <c r="AC64" s="64">
        <v>52492610.377999999</v>
      </c>
      <c r="AD64" s="77">
        <v>52492610.377999999</v>
      </c>
      <c r="AE64" s="171">
        <v>52492610.377999999</v>
      </c>
      <c r="AF64" s="171">
        <v>52492610.377999999</v>
      </c>
      <c r="AG64" s="171">
        <v>52492610.377999999</v>
      </c>
      <c r="AH64" s="171">
        <v>52492610.377999999</v>
      </c>
      <c r="AI64" s="171">
        <v>52492610.377999999</v>
      </c>
      <c r="AJ64" s="64">
        <v>52492610.377999999</v>
      </c>
      <c r="AK64" s="64">
        <v>52492610.377999999</v>
      </c>
      <c r="AL64" s="64">
        <v>52492610.377999999</v>
      </c>
      <c r="AM64" s="64">
        <v>52492610.377999999</v>
      </c>
      <c r="AN64" s="64">
        <v>52492610.377999999</v>
      </c>
      <c r="AO64" s="64">
        <v>52492610.377999999</v>
      </c>
      <c r="AP64" s="64">
        <v>52492610.377999999</v>
      </c>
      <c r="AQ64" s="64">
        <v>52492610.377999999</v>
      </c>
      <c r="AR64" s="64">
        <v>52492610.377999999</v>
      </c>
      <c r="AS64" s="64">
        <v>52492610.377999999</v>
      </c>
      <c r="AT64" s="64">
        <v>52492610.377999999</v>
      </c>
      <c r="AU64" s="64">
        <v>52492610.377999999</v>
      </c>
      <c r="AV64" s="64">
        <v>52492610.377999999</v>
      </c>
      <c r="AW64" s="64">
        <v>52492610.377999999</v>
      </c>
      <c r="AX64" s="64">
        <v>52492610.377999999</v>
      </c>
      <c r="AY64" s="64">
        <v>52492610.377999999</v>
      </c>
      <c r="AZ64" s="64">
        <v>52492610.377999999</v>
      </c>
      <c r="BA64" s="64">
        <v>52492610.377999999</v>
      </c>
      <c r="BB64" s="64">
        <v>52492610.377999999</v>
      </c>
      <c r="BC64" s="64">
        <v>52492610.377999999</v>
      </c>
      <c r="BD64" s="64">
        <v>52492610.377999999</v>
      </c>
      <c r="BE64" s="64">
        <v>52492610.377999999</v>
      </c>
      <c r="BF64" s="64">
        <v>52492610.377999999</v>
      </c>
      <c r="BG64" s="64">
        <v>52492610.377999999</v>
      </c>
      <c r="BH64" s="64">
        <v>52492610.377999999</v>
      </c>
    </row>
    <row r="65" spans="1:60" customFormat="1" x14ac:dyDescent="0.35">
      <c r="A65" s="100" t="s">
        <v>113</v>
      </c>
      <c r="B65" s="64"/>
      <c r="C65" s="64">
        <v>18441133</v>
      </c>
      <c r="D65" s="64">
        <v>20535610.115000002</v>
      </c>
      <c r="E65" s="64">
        <v>23182937.256999996</v>
      </c>
      <c r="F65" s="64">
        <v>27446857.545999996</v>
      </c>
      <c r="G65" s="64">
        <v>26178722.881000005</v>
      </c>
      <c r="H65" s="64">
        <v>29087100.348000005</v>
      </c>
      <c r="I65" s="64">
        <v>33818576.84700001</v>
      </c>
      <c r="J65" s="64">
        <v>41682340</v>
      </c>
      <c r="K65" s="64">
        <v>41478557.214000002</v>
      </c>
      <c r="L65" s="64">
        <v>47540222</v>
      </c>
      <c r="M65" s="64">
        <v>53216067</v>
      </c>
      <c r="N65" s="64">
        <v>55723116</v>
      </c>
      <c r="O65" s="64">
        <v>65700130</v>
      </c>
      <c r="P65" s="64">
        <v>71977211.905000001</v>
      </c>
      <c r="Q65" s="64">
        <v>70814267.353</v>
      </c>
      <c r="R65" s="64">
        <v>75278460.726999998</v>
      </c>
      <c r="S65" s="64">
        <v>78064120.342000008</v>
      </c>
      <c r="T65" s="64">
        <v>85123954</v>
      </c>
      <c r="U65" s="64">
        <v>90254170.171000004</v>
      </c>
      <c r="V65" s="64">
        <v>94048515.216000006</v>
      </c>
      <c r="W65" s="64">
        <v>91184940.799999997</v>
      </c>
      <c r="X65" s="64">
        <v>98904713.085999995</v>
      </c>
      <c r="Y65" s="64">
        <v>100630524.896</v>
      </c>
      <c r="Z65" s="64">
        <v>103746359.88699999</v>
      </c>
      <c r="AA65" s="64">
        <v>104680780.81</v>
      </c>
      <c r="AB65" s="64">
        <v>112695632.57600001</v>
      </c>
      <c r="AC65" s="64">
        <v>118990460.95200001</v>
      </c>
      <c r="AD65" s="77">
        <v>123871685.993</v>
      </c>
      <c r="AE65" s="171">
        <v>119827598.65099999</v>
      </c>
      <c r="AF65" s="171">
        <v>121148142.46000001</v>
      </c>
      <c r="AG65" s="171">
        <v>125595170.55000001</v>
      </c>
      <c r="AH65" s="171">
        <v>127177881.14300002</v>
      </c>
      <c r="AI65" s="171">
        <v>127652361.127</v>
      </c>
      <c r="AJ65" s="64">
        <v>110024648.52684373</v>
      </c>
      <c r="AK65" s="64">
        <v>109258906.24387752</v>
      </c>
      <c r="AL65" s="64">
        <v>114187375.8619986</v>
      </c>
      <c r="AM65" s="64">
        <v>119250632.77783301</v>
      </c>
      <c r="AN65" s="64">
        <v>115925521.89367384</v>
      </c>
      <c r="AO65" s="64">
        <v>117679108.79099999</v>
      </c>
      <c r="AP65" s="64">
        <v>116372992.15099999</v>
      </c>
      <c r="AQ65" s="64">
        <v>123883095.1502648</v>
      </c>
      <c r="AR65" s="64">
        <v>130461425.33400001</v>
      </c>
      <c r="AS65" s="64">
        <v>138940957.891</v>
      </c>
      <c r="AT65" s="64">
        <v>148951926.74599999</v>
      </c>
      <c r="AU65" s="64">
        <v>157546427.21599999</v>
      </c>
      <c r="AV65" s="64">
        <v>154656374.48699999</v>
      </c>
      <c r="AW65" s="64">
        <v>158215535.85600001</v>
      </c>
      <c r="AX65" s="64">
        <v>159515349.57699999</v>
      </c>
      <c r="AY65" s="64">
        <v>165200580.116</v>
      </c>
      <c r="AZ65" s="64">
        <v>167650726.65099999</v>
      </c>
      <c r="BA65" s="64">
        <v>169909051.456</v>
      </c>
      <c r="BB65" s="64">
        <v>167593532.741</v>
      </c>
      <c r="BC65" s="64">
        <v>169438168.99100003</v>
      </c>
      <c r="BD65" s="64">
        <v>174639231.54800001</v>
      </c>
      <c r="BE65" s="64">
        <v>174639231.54800001</v>
      </c>
      <c r="BF65" s="64">
        <v>179565128.21699998</v>
      </c>
      <c r="BG65" s="64">
        <v>185697093.257</v>
      </c>
      <c r="BH65" s="64">
        <v>186244539.33699998</v>
      </c>
    </row>
    <row r="66" spans="1:60" customFormat="1" x14ac:dyDescent="0.35">
      <c r="A66" s="100" t="s">
        <v>114</v>
      </c>
      <c r="B66" s="64"/>
      <c r="C66" s="64">
        <v>11160579</v>
      </c>
      <c r="D66" s="64">
        <v>11160579</v>
      </c>
      <c r="E66" s="64">
        <v>0</v>
      </c>
      <c r="F66" s="64">
        <v>0</v>
      </c>
      <c r="G66" s="64">
        <v>0</v>
      </c>
      <c r="H66" s="64">
        <v>0</v>
      </c>
      <c r="I66" s="64">
        <v>0</v>
      </c>
      <c r="J66" s="64">
        <v>0</v>
      </c>
      <c r="K66" s="64">
        <v>0</v>
      </c>
      <c r="L66" s="64">
        <v>11160580</v>
      </c>
      <c r="M66" s="64">
        <v>11160580</v>
      </c>
      <c r="N66" s="64">
        <v>11160580</v>
      </c>
      <c r="O66" s="64">
        <v>11160580</v>
      </c>
      <c r="P66" s="64">
        <v>11160579.603</v>
      </c>
      <c r="Q66" s="64">
        <v>11160579.603</v>
      </c>
      <c r="R66" s="64">
        <v>11160579.603</v>
      </c>
      <c r="S66" s="64">
        <v>11160579.603</v>
      </c>
      <c r="T66" s="64">
        <v>11160579.603</v>
      </c>
      <c r="U66" s="64">
        <v>11160579.603</v>
      </c>
      <c r="V66" s="64">
        <v>11160579.603</v>
      </c>
      <c r="W66" s="64">
        <v>11160579.603</v>
      </c>
      <c r="X66" s="64">
        <v>11160579.603</v>
      </c>
      <c r="Y66" s="64">
        <v>11160579.603</v>
      </c>
      <c r="Z66" s="64">
        <v>11160579.603</v>
      </c>
      <c r="AA66" s="64">
        <v>11160579.603</v>
      </c>
      <c r="AB66" s="64">
        <v>11160579.603</v>
      </c>
      <c r="AC66" s="64">
        <v>11160579.603</v>
      </c>
      <c r="AD66" s="77">
        <v>11160579.603</v>
      </c>
      <c r="AE66" s="171">
        <v>11160579.603</v>
      </c>
      <c r="AF66" s="171">
        <v>11160579.603</v>
      </c>
      <c r="AG66" s="171">
        <v>11160579.603</v>
      </c>
      <c r="AH66" s="171">
        <v>11160579.603</v>
      </c>
      <c r="AI66" s="171">
        <v>11160579.603</v>
      </c>
      <c r="AJ66" s="64">
        <v>11160579.603</v>
      </c>
      <c r="AK66" s="64">
        <v>11160579.603</v>
      </c>
      <c r="AL66" s="64">
        <v>11160579.603</v>
      </c>
      <c r="AM66" s="64">
        <v>11160579.603</v>
      </c>
      <c r="AN66" s="64">
        <v>11160579.603</v>
      </c>
      <c r="AO66" s="64">
        <v>11160579.603</v>
      </c>
      <c r="AP66" s="64">
        <v>11160579.603</v>
      </c>
      <c r="AQ66" s="64">
        <v>11160579.603</v>
      </c>
      <c r="AR66" s="64">
        <v>11160579.603</v>
      </c>
      <c r="AS66" s="64">
        <v>11160579.603</v>
      </c>
      <c r="AT66" s="64">
        <v>11160579.603</v>
      </c>
      <c r="AU66" s="64">
        <v>11160579.603</v>
      </c>
      <c r="AV66" s="64">
        <v>11160579.603</v>
      </c>
      <c r="AW66" s="64">
        <v>11160579.603</v>
      </c>
      <c r="AX66" s="64">
        <v>11160579.603</v>
      </c>
      <c r="AY66" s="64">
        <v>11160579.603</v>
      </c>
      <c r="AZ66" s="64">
        <v>11160579.603</v>
      </c>
      <c r="BA66" s="64">
        <v>11160579.603</v>
      </c>
      <c r="BB66" s="64">
        <v>11160579.603</v>
      </c>
      <c r="BC66" s="64">
        <v>11160579.603</v>
      </c>
      <c r="BD66" s="64">
        <v>11160579.603</v>
      </c>
      <c r="BE66" s="64">
        <v>13291879.988</v>
      </c>
      <c r="BF66" s="64">
        <v>11160579.603</v>
      </c>
      <c r="BG66" s="64">
        <v>11160579.603</v>
      </c>
      <c r="BH66" s="64">
        <v>11160579.603</v>
      </c>
    </row>
    <row r="67" spans="1:60" customFormat="1" x14ac:dyDescent="0.35">
      <c r="A67" s="100" t="s">
        <v>115</v>
      </c>
      <c r="B67" s="64"/>
      <c r="C67" s="64">
        <v>-186498</v>
      </c>
      <c r="D67" s="64">
        <v>-742937.44600000046</v>
      </c>
      <c r="E67" s="64">
        <v>-804519.31300000008</v>
      </c>
      <c r="F67" s="64">
        <v>-940404.89100000076</v>
      </c>
      <c r="G67" s="64">
        <v>-319505.75800000038</v>
      </c>
      <c r="H67" s="64">
        <v>792783.41000000015</v>
      </c>
      <c r="I67" s="64">
        <v>1000678.8030000003</v>
      </c>
      <c r="J67" s="64">
        <v>2091626</v>
      </c>
      <c r="K67" s="64">
        <v>1401868.5099999998</v>
      </c>
      <c r="L67" s="64">
        <v>790481</v>
      </c>
      <c r="M67" s="64">
        <v>773167</v>
      </c>
      <c r="N67" s="64">
        <v>1827789</v>
      </c>
      <c r="O67" s="64">
        <v>972452</v>
      </c>
      <c r="P67" s="64">
        <v>554911.48800000001</v>
      </c>
      <c r="Q67" s="64">
        <v>821245.31299999997</v>
      </c>
      <c r="R67" s="64">
        <v>-516481.72399999999</v>
      </c>
      <c r="S67" s="64">
        <v>557067.74199999997</v>
      </c>
      <c r="T67" s="64">
        <v>1437479.581</v>
      </c>
      <c r="U67" s="64">
        <v>816303.21600000001</v>
      </c>
      <c r="V67" s="64">
        <v>-702434.97199999995</v>
      </c>
      <c r="W67" s="64">
        <v>-2491299.1809999999</v>
      </c>
      <c r="X67" s="64">
        <v>-3093605.648</v>
      </c>
      <c r="Y67" s="64">
        <v>-1971280.3840000001</v>
      </c>
      <c r="Z67" s="64">
        <v>-1852635.35</v>
      </c>
      <c r="AA67" s="64">
        <v>-323961</v>
      </c>
      <c r="AB67" s="64">
        <v>-670961.51899999997</v>
      </c>
      <c r="AC67" s="64">
        <v>-359709.788</v>
      </c>
      <c r="AD67" s="77">
        <v>1176966.226</v>
      </c>
      <c r="AE67" s="171">
        <v>2920219.7239999999</v>
      </c>
      <c r="AF67" s="171">
        <v>6078137.8990000002</v>
      </c>
      <c r="AG67" s="171">
        <v>3671860.97</v>
      </c>
      <c r="AH67" s="171">
        <v>1709214.889</v>
      </c>
      <c r="AI67" s="171">
        <v>-1661604.15</v>
      </c>
      <c r="AJ67" s="64">
        <v>2920219.7239999999</v>
      </c>
      <c r="AK67" s="64">
        <v>6078137.8990000002</v>
      </c>
      <c r="AL67" s="64">
        <v>3671860.97</v>
      </c>
      <c r="AM67" s="64">
        <v>1709214.889</v>
      </c>
      <c r="AN67" s="64">
        <v>-1661604.15</v>
      </c>
      <c r="AO67" s="64">
        <v>-2190551.0279999999</v>
      </c>
      <c r="AP67" s="64">
        <v>-2858429.943</v>
      </c>
      <c r="AQ67" s="64">
        <v>-1813630.166</v>
      </c>
      <c r="AR67" s="64">
        <v>162694.109</v>
      </c>
      <c r="AS67" s="64">
        <v>473743.51799999998</v>
      </c>
      <c r="AT67" s="64">
        <v>4063459.83</v>
      </c>
      <c r="AU67" s="64">
        <v>6584386.9119999995</v>
      </c>
      <c r="AV67" s="64">
        <v>2542660.4989999998</v>
      </c>
      <c r="AW67" s="64">
        <v>1084352.8899999999</v>
      </c>
      <c r="AX67" s="64">
        <v>2206619.5320000001</v>
      </c>
      <c r="AY67" s="64">
        <v>3682984.9750000001</v>
      </c>
      <c r="AZ67" s="64">
        <v>3794974.0070000002</v>
      </c>
      <c r="BA67" s="64">
        <v>6660442.7379999999</v>
      </c>
      <c r="BB67" s="64">
        <v>4749071.99</v>
      </c>
      <c r="BC67" s="64">
        <v>4364364.0439999998</v>
      </c>
      <c r="BD67" s="64">
        <v>6765162.1909999996</v>
      </c>
      <c r="BE67" s="64">
        <v>6215997.2369999997</v>
      </c>
      <c r="BF67" s="64">
        <v>6688450.0350000001</v>
      </c>
      <c r="BG67" s="64">
        <v>8273347.3049999997</v>
      </c>
      <c r="BH67" s="64">
        <v>7322965.5919999992</v>
      </c>
    </row>
    <row r="68" spans="1:60" customFormat="1" x14ac:dyDescent="0.35">
      <c r="A68" s="101" t="s">
        <v>116</v>
      </c>
      <c r="B68" s="64"/>
      <c r="C68" s="71">
        <v>81472577</v>
      </c>
      <c r="D68" s="71">
        <v>83040949.116999999</v>
      </c>
      <c r="E68" s="71">
        <v>85635818.917000011</v>
      </c>
      <c r="F68" s="71">
        <v>89763853.627999991</v>
      </c>
      <c r="G68" s="71">
        <v>89138285.096000001</v>
      </c>
      <c r="H68" s="71">
        <v>93158951.730999991</v>
      </c>
      <c r="I68" s="71">
        <v>98098322.823000014</v>
      </c>
      <c r="J68" s="71">
        <v>107427156</v>
      </c>
      <c r="K68" s="71">
        <v>106533615.72400001</v>
      </c>
      <c r="L68" s="71">
        <v>111983893</v>
      </c>
      <c r="M68" s="71">
        <v>117642424</v>
      </c>
      <c r="N68" s="71">
        <v>121204095</v>
      </c>
      <c r="O68" s="71">
        <v>130325772</v>
      </c>
      <c r="P68" s="71">
        <v>136185313.37400001</v>
      </c>
      <c r="Q68" s="71">
        <v>135288702.64699998</v>
      </c>
      <c r="R68" s="71">
        <v>138415168.984</v>
      </c>
      <c r="S68" s="71">
        <v>142274378.06500003</v>
      </c>
      <c r="T68" s="71">
        <v>150214623.56200001</v>
      </c>
      <c r="U68" s="71">
        <v>154723663.368</v>
      </c>
      <c r="V68" s="71">
        <v>156999270.22500002</v>
      </c>
      <c r="W68" s="71">
        <v>152346831.60000002</v>
      </c>
      <c r="X68" s="71">
        <v>159464297.41899997</v>
      </c>
      <c r="Y68" s="71">
        <v>162312434.49299997</v>
      </c>
      <c r="Z68" s="71">
        <v>165546914.51799998</v>
      </c>
      <c r="AA68" s="71">
        <v>168010009.79100001</v>
      </c>
      <c r="AB68" s="71">
        <v>175677861.03799999</v>
      </c>
      <c r="AC68" s="71">
        <v>182283941.14500001</v>
      </c>
      <c r="AD68" s="221">
        <v>188701842.19999999</v>
      </c>
      <c r="AE68" s="174">
        <v>186401008.35600001</v>
      </c>
      <c r="AF68" s="174">
        <v>190879470.34</v>
      </c>
      <c r="AG68" s="174">
        <v>192920221.50099999</v>
      </c>
      <c r="AH68" s="174">
        <v>192540286.01300001</v>
      </c>
      <c r="AI68" s="174">
        <v>189643946.958</v>
      </c>
      <c r="AJ68" s="71">
        <v>176598058.23184371</v>
      </c>
      <c r="AK68" s="71">
        <v>178990234.1238775</v>
      </c>
      <c r="AL68" s="71">
        <v>181512426.81299859</v>
      </c>
      <c r="AM68" s="71">
        <v>184613037.64783305</v>
      </c>
      <c r="AN68" s="71">
        <v>177917107.72467384</v>
      </c>
      <c r="AO68" s="71">
        <v>179141747.74399999</v>
      </c>
      <c r="AP68" s="71">
        <v>177167752.18900001</v>
      </c>
      <c r="AQ68" s="71">
        <v>185722654.9652648</v>
      </c>
      <c r="AR68" s="71">
        <v>194277309.42399999</v>
      </c>
      <c r="AS68" s="71">
        <v>203067891.38999999</v>
      </c>
      <c r="AT68" s="71">
        <v>216668576.55700001</v>
      </c>
      <c r="AU68" s="71">
        <v>227784004.109</v>
      </c>
      <c r="AV68" s="71">
        <v>220852224.96700001</v>
      </c>
      <c r="AW68" s="71">
        <v>222953078.727</v>
      </c>
      <c r="AX68" s="71">
        <v>225375159.09</v>
      </c>
      <c r="AY68" s="71">
        <v>232536755.072</v>
      </c>
      <c r="AZ68" s="71">
        <v>235098890.639</v>
      </c>
      <c r="BA68" s="71">
        <v>240222684.17500001</v>
      </c>
      <c r="BB68" s="71">
        <v>235995794.71200001</v>
      </c>
      <c r="BC68" s="71">
        <v>237455723.016</v>
      </c>
      <c r="BD68" s="71">
        <v>245057583.72</v>
      </c>
      <c r="BE68" s="71">
        <v>246639719.15099999</v>
      </c>
      <c r="BF68" s="71">
        <v>249906768.23300001</v>
      </c>
      <c r="BG68" s="71">
        <v>257623630.54300001</v>
      </c>
      <c r="BH68" s="71">
        <v>257220694.91000003</v>
      </c>
    </row>
    <row r="69" spans="1:60" customFormat="1" x14ac:dyDescent="0.35">
      <c r="A69" s="100" t="s">
        <v>117</v>
      </c>
      <c r="B69" s="64"/>
      <c r="C69" s="64">
        <v>2830489</v>
      </c>
      <c r="D69" s="64">
        <v>2630599.3791900664</v>
      </c>
      <c r="E69" s="64">
        <v>2602710.2555631683</v>
      </c>
      <c r="F69" s="64">
        <v>3152200.3670000001</v>
      </c>
      <c r="G69" s="64">
        <v>3196928.111</v>
      </c>
      <c r="H69" s="64">
        <v>3157776.7479734793</v>
      </c>
      <c r="I69" s="64">
        <v>2830636.6912087561</v>
      </c>
      <c r="J69" s="64">
        <v>3123988</v>
      </c>
      <c r="K69" s="64">
        <v>4312927.8557108566</v>
      </c>
      <c r="L69" s="64">
        <v>4307833</v>
      </c>
      <c r="M69" s="64">
        <v>6039751</v>
      </c>
      <c r="N69" s="64">
        <v>7340908</v>
      </c>
      <c r="O69" s="64">
        <v>7523099</v>
      </c>
      <c r="P69" s="64">
        <v>7481603.5496749887</v>
      </c>
      <c r="Q69" s="64">
        <v>7127670.1241143998</v>
      </c>
      <c r="R69" s="64">
        <v>8462473.2281826995</v>
      </c>
      <c r="S69" s="64">
        <v>8165024.3531747004</v>
      </c>
      <c r="T69" s="64">
        <v>5902142.5215493003</v>
      </c>
      <c r="U69" s="64">
        <v>6588244.3795221001</v>
      </c>
      <c r="V69" s="64">
        <v>7175842.2637964003</v>
      </c>
      <c r="W69" s="64">
        <v>7246150.8418607004</v>
      </c>
      <c r="X69" s="64">
        <v>3921915.3281327002</v>
      </c>
      <c r="Y69" s="64">
        <v>3817025.0515159993</v>
      </c>
      <c r="Z69" s="64">
        <v>3481602.4802895002</v>
      </c>
      <c r="AA69" s="64">
        <v>4128278</v>
      </c>
      <c r="AB69" s="64">
        <v>4388103.3026686991</v>
      </c>
      <c r="AC69" s="64">
        <v>4656426.6442593001</v>
      </c>
      <c r="AD69" s="77">
        <v>5837274.0028344002</v>
      </c>
      <c r="AE69" s="171">
        <v>6214511.2227271004</v>
      </c>
      <c r="AF69" s="171">
        <v>4621598.4922442986</v>
      </c>
      <c r="AG69" s="171">
        <v>4624296.9874070995</v>
      </c>
      <c r="AH69" s="171">
        <v>4775577.8847963996</v>
      </c>
      <c r="AI69" s="171">
        <v>4938864.8094669012</v>
      </c>
      <c r="AJ69" s="64">
        <v>6214511.2227271004</v>
      </c>
      <c r="AK69" s="64">
        <v>4621598.4922442986</v>
      </c>
      <c r="AL69" s="64">
        <v>4624296.9874070995</v>
      </c>
      <c r="AM69" s="64">
        <v>4775577.8847963996</v>
      </c>
      <c r="AN69" s="64">
        <v>4938864.8094669012</v>
      </c>
      <c r="AO69" s="64">
        <v>4985403.0603632005</v>
      </c>
      <c r="AP69" s="64">
        <v>4925968.3338999003</v>
      </c>
      <c r="AQ69" s="64">
        <v>4442673.6081117</v>
      </c>
      <c r="AR69" s="64">
        <v>7015167.4193827007</v>
      </c>
      <c r="AS69" s="64">
        <v>7869845.6769308997</v>
      </c>
      <c r="AT69" s="64">
        <v>8569301.5350161977</v>
      </c>
      <c r="AU69" s="64">
        <v>8136952.025428799</v>
      </c>
      <c r="AV69" s="64">
        <v>3627998.6002236991</v>
      </c>
      <c r="AW69" s="64">
        <v>2982120.5479632476</v>
      </c>
      <c r="AX69" s="64">
        <v>3036606.0748946001</v>
      </c>
      <c r="AY69" s="64">
        <v>3176854.5168761001</v>
      </c>
      <c r="AZ69" s="64">
        <v>3665661.8447519001</v>
      </c>
      <c r="BA69" s="64">
        <v>2746508.2313211998</v>
      </c>
      <c r="BB69" s="64">
        <v>2587219.7902722997</v>
      </c>
      <c r="BC69" s="64">
        <v>2214938.2715069</v>
      </c>
      <c r="BD69" s="64">
        <v>3127656.3095372999</v>
      </c>
      <c r="BE69" s="64">
        <v>2004918.2229742999</v>
      </c>
      <c r="BF69" s="64">
        <v>2081640.7844277001</v>
      </c>
      <c r="BG69" s="64">
        <v>1911961.6315887002</v>
      </c>
      <c r="BH69" s="64">
        <v>2845836.0804809998</v>
      </c>
    </row>
    <row r="70" spans="1:60" customFormat="1" x14ac:dyDescent="0.35">
      <c r="A70" s="101" t="s">
        <v>118</v>
      </c>
      <c r="B70" s="64"/>
      <c r="C70" s="71">
        <v>84303066</v>
      </c>
      <c r="D70" s="71">
        <v>85671548.146190077</v>
      </c>
      <c r="E70" s="71">
        <v>88238529.17256318</v>
      </c>
      <c r="F70" s="71">
        <v>92916053.99499999</v>
      </c>
      <c r="G70" s="71">
        <v>92335213.207000002</v>
      </c>
      <c r="H70" s="71">
        <v>96316728.478973478</v>
      </c>
      <c r="I70" s="71">
        <v>100928959.51420876</v>
      </c>
      <c r="J70" s="71">
        <v>110551144</v>
      </c>
      <c r="K70" s="71">
        <v>110846543.57971087</v>
      </c>
      <c r="L70" s="71">
        <v>116291726</v>
      </c>
      <c r="M70" s="71">
        <v>123682175</v>
      </c>
      <c r="N70" s="71">
        <v>128545003</v>
      </c>
      <c r="O70" s="71">
        <v>137848871</v>
      </c>
      <c r="P70" s="71">
        <v>143666916.923675</v>
      </c>
      <c r="Q70" s="71">
        <v>142416372.77111438</v>
      </c>
      <c r="R70" s="71">
        <v>146877642.2121827</v>
      </c>
      <c r="S70" s="71">
        <v>150439402.41817471</v>
      </c>
      <c r="T70" s="71">
        <v>156116766.08354932</v>
      </c>
      <c r="U70" s="71">
        <v>161311907.74752212</v>
      </c>
      <c r="V70" s="71">
        <v>164175112.48879641</v>
      </c>
      <c r="W70" s="71">
        <v>159592982.44186074</v>
      </c>
      <c r="X70" s="71">
        <v>163386212.74713266</v>
      </c>
      <c r="Y70" s="71">
        <v>166129459.54451597</v>
      </c>
      <c r="Z70" s="71">
        <v>169028516.99828947</v>
      </c>
      <c r="AA70" s="71">
        <v>172138287.79100001</v>
      </c>
      <c r="AB70" s="71">
        <v>180065964.34066871</v>
      </c>
      <c r="AC70" s="71">
        <v>186940367.78925928</v>
      </c>
      <c r="AD70" s="221">
        <v>194539116.2028344</v>
      </c>
      <c r="AE70" s="174">
        <v>192615519.57872707</v>
      </c>
      <c r="AF70" s="174">
        <v>195501068.83224431</v>
      </c>
      <c r="AG70" s="174">
        <v>197544518.48840711</v>
      </c>
      <c r="AH70" s="174">
        <v>197315863.89779642</v>
      </c>
      <c r="AI70" s="174">
        <v>194582811.76746693</v>
      </c>
      <c r="AJ70" s="71">
        <v>182812569.45457083</v>
      </c>
      <c r="AK70" s="71">
        <v>183611832.6161218</v>
      </c>
      <c r="AL70" s="71">
        <v>186136723.80040571</v>
      </c>
      <c r="AM70" s="71">
        <v>189388615.53262943</v>
      </c>
      <c r="AN70" s="71">
        <v>182855972.53414071</v>
      </c>
      <c r="AO70" s="71">
        <v>184127150.80436322</v>
      </c>
      <c r="AP70" s="71">
        <v>182093720.5228999</v>
      </c>
      <c r="AQ70" s="71">
        <v>190165328.57337654</v>
      </c>
      <c r="AR70" s="71">
        <v>201292476.84338272</v>
      </c>
      <c r="AS70" s="71">
        <v>210937737.06693089</v>
      </c>
      <c r="AT70" s="71">
        <v>225237878.09201619</v>
      </c>
      <c r="AU70" s="71">
        <v>235920956.13442877</v>
      </c>
      <c r="AV70" s="71">
        <v>224480223.5672237</v>
      </c>
      <c r="AW70" s="71">
        <v>225935199.27496326</v>
      </c>
      <c r="AX70" s="71">
        <v>228411765.16489458</v>
      </c>
      <c r="AY70" s="71">
        <v>235713609.58887607</v>
      </c>
      <c r="AZ70" s="71">
        <v>238764552.48375189</v>
      </c>
      <c r="BA70" s="71">
        <v>242969192.4063212</v>
      </c>
      <c r="BB70" s="71">
        <v>238583014.50227231</v>
      </c>
      <c r="BC70" s="71">
        <v>239670661.28750691</v>
      </c>
      <c r="BD70" s="71">
        <v>248185240.02953729</v>
      </c>
      <c r="BE70" s="71">
        <v>248644637.37397429</v>
      </c>
      <c r="BF70" s="71">
        <v>251988409.01742771</v>
      </c>
      <c r="BG70" s="71">
        <v>259535592.17458871</v>
      </c>
      <c r="BH70" s="71">
        <v>260066530.99048099</v>
      </c>
    </row>
    <row r="71" spans="1:60" customFormat="1" x14ac:dyDescent="0.35">
      <c r="A71" s="99"/>
      <c r="B71" s="94"/>
      <c r="C71" s="94"/>
      <c r="D71" s="94"/>
      <c r="E71" s="94"/>
      <c r="F71" s="94"/>
      <c r="G71" s="94"/>
      <c r="H71" s="94"/>
      <c r="I71" s="94"/>
      <c r="J71" s="94"/>
      <c r="K71" s="94"/>
      <c r="L71" s="94"/>
      <c r="M71" s="94"/>
      <c r="N71" s="94"/>
      <c r="O71" s="94"/>
      <c r="P71" s="94"/>
      <c r="Q71" s="125"/>
      <c r="R71" s="125"/>
      <c r="S71" s="125"/>
      <c r="T71" s="125"/>
      <c r="U71" s="125"/>
      <c r="V71" s="125"/>
      <c r="W71" s="125"/>
      <c r="X71" s="125"/>
      <c r="Y71" s="125"/>
      <c r="Z71" s="125"/>
      <c r="AA71" s="125">
        <v>1.3637969295386132</v>
      </c>
      <c r="AB71" s="125"/>
      <c r="AC71" s="125"/>
      <c r="AD71" s="127"/>
      <c r="AE71" s="211"/>
      <c r="AF71" s="211"/>
      <c r="AG71" s="211"/>
      <c r="AH71" s="211"/>
      <c r="AI71" s="211"/>
      <c r="AJ71" s="125"/>
      <c r="AK71" s="125"/>
      <c r="AL71" s="125"/>
      <c r="AM71" s="125"/>
      <c r="AN71" s="125"/>
      <c r="AO71" s="125"/>
      <c r="AP71" s="125"/>
      <c r="AQ71" s="125"/>
      <c r="AR71" s="125"/>
      <c r="AS71" s="125"/>
      <c r="AT71" s="125"/>
      <c r="AU71" s="125"/>
      <c r="AV71" s="125"/>
      <c r="AW71" s="125"/>
      <c r="AX71" s="125"/>
      <c r="AY71" s="125"/>
      <c r="AZ71" s="125"/>
      <c r="BA71" s="125"/>
      <c r="BB71" s="125"/>
      <c r="BC71" s="125"/>
      <c r="BD71" s="125"/>
      <c r="BE71" s="125"/>
      <c r="BF71" s="125"/>
      <c r="BG71" s="125"/>
      <c r="BH71" s="125"/>
    </row>
    <row r="72" spans="1:60" customFormat="1" x14ac:dyDescent="0.35">
      <c r="A72" s="101" t="s">
        <v>119</v>
      </c>
      <c r="B72" s="64"/>
      <c r="C72" s="71">
        <v>260202053</v>
      </c>
      <c r="D72" s="71">
        <v>266442708.48919007</v>
      </c>
      <c r="E72" s="71">
        <v>276663877.64840466</v>
      </c>
      <c r="F72" s="71">
        <v>271966828.45746398</v>
      </c>
      <c r="G72" s="71">
        <v>288171267.76910013</v>
      </c>
      <c r="H72" s="71">
        <v>307251784.55513251</v>
      </c>
      <c r="I72" s="71">
        <v>317909689.88571465</v>
      </c>
      <c r="J72" s="71">
        <v>331655056.74000001</v>
      </c>
      <c r="K72" s="71">
        <v>343760173.95755124</v>
      </c>
      <c r="L72" s="71">
        <v>355215513</v>
      </c>
      <c r="M72" s="71">
        <v>351781390.01800001</v>
      </c>
      <c r="N72" s="71">
        <v>370021167.38</v>
      </c>
      <c r="O72" s="71">
        <v>380017384</v>
      </c>
      <c r="P72" s="71">
        <v>384480298.88470495</v>
      </c>
      <c r="Q72" s="71">
        <v>386507990.84753442</v>
      </c>
      <c r="R72" s="71">
        <v>399543359.16818267</v>
      </c>
      <c r="S72" s="71">
        <v>410509958.30977464</v>
      </c>
      <c r="T72" s="71">
        <v>406825229.25062937</v>
      </c>
      <c r="U72" s="71">
        <v>393923270.5030821</v>
      </c>
      <c r="V72" s="71">
        <v>403940465.13793641</v>
      </c>
      <c r="W72" s="71">
        <v>432092789.05640072</v>
      </c>
      <c r="X72" s="71">
        <v>408849790.23450267</v>
      </c>
      <c r="Y72" s="71">
        <v>429647449.31102598</v>
      </c>
      <c r="Z72" s="71">
        <v>465566758.61681944</v>
      </c>
      <c r="AA72" s="71">
        <v>474356861.79251003</v>
      </c>
      <c r="AB72" s="71">
        <v>480711328.41845876</v>
      </c>
      <c r="AC72" s="71">
        <v>518926351.29550928</v>
      </c>
      <c r="AD72" s="221">
        <v>555472211.52322435</v>
      </c>
      <c r="AE72" s="174">
        <v>577818897.95880711</v>
      </c>
      <c r="AF72" s="174">
        <v>618070116.12768435</v>
      </c>
      <c r="AG72" s="174">
        <v>614680528.53543711</v>
      </c>
      <c r="AH72" s="174">
        <v>616784329.29215634</v>
      </c>
      <c r="AI72" s="174">
        <v>629393435.51656687</v>
      </c>
      <c r="AJ72" s="71">
        <v>568015947.83465075</v>
      </c>
      <c r="AK72" s="71">
        <v>606180879.91156173</v>
      </c>
      <c r="AL72" s="71">
        <v>603272733.84743571</v>
      </c>
      <c r="AM72" s="71">
        <v>608857080.92698944</v>
      </c>
      <c r="AN72" s="71">
        <v>617666596.28288078</v>
      </c>
      <c r="AO72" s="71">
        <v>645485610.64726317</v>
      </c>
      <c r="AP72" s="71">
        <v>653823360.52828991</v>
      </c>
      <c r="AQ72" s="71">
        <v>661794102.44019651</v>
      </c>
      <c r="AR72" s="71">
        <v>673702371.29030263</v>
      </c>
      <c r="AS72" s="71">
        <v>677787534.73601091</v>
      </c>
      <c r="AT72" s="71">
        <v>700109728.8887763</v>
      </c>
      <c r="AU72" s="71">
        <v>706670177.73868883</v>
      </c>
      <c r="AV72" s="71">
        <v>727073785.31200361</v>
      </c>
      <c r="AW72" s="71">
        <v>735436703.97154319</v>
      </c>
      <c r="AX72" s="71">
        <v>754490003.1218946</v>
      </c>
      <c r="AY72" s="71">
        <v>783424220.90569603</v>
      </c>
      <c r="AZ72" s="71">
        <v>780661628.61108196</v>
      </c>
      <c r="BA72" s="71">
        <v>787410383.08084118</v>
      </c>
      <c r="BB72" s="71">
        <v>786620993.79267228</v>
      </c>
      <c r="BC72" s="71">
        <v>808772791.87359691</v>
      </c>
      <c r="BD72" s="71">
        <v>838693383.79423726</v>
      </c>
      <c r="BE72" s="71">
        <v>804323063.22131443</v>
      </c>
      <c r="BF72" s="71">
        <v>778092379.42502773</v>
      </c>
      <c r="BG72" s="71">
        <v>755925889.38886869</v>
      </c>
      <c r="BH72" s="71">
        <v>755499370.02657104</v>
      </c>
    </row>
    <row r="73" spans="1:60" customFormat="1" x14ac:dyDescent="0.35">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row>
    <row r="74" spans="1:60" customFormat="1" x14ac:dyDescent="0.35">
      <c r="A74" s="103" t="s">
        <v>140</v>
      </c>
      <c r="B74" s="84"/>
      <c r="C74" s="84"/>
      <c r="D74" s="84"/>
      <c r="E74" s="84"/>
      <c r="F74" s="84"/>
      <c r="G74" s="84"/>
      <c r="H74" s="84"/>
    </row>
    <row r="75" spans="1:60" customFormat="1" x14ac:dyDescent="0.35">
      <c r="B75" s="84"/>
      <c r="C75" s="84"/>
    </row>
  </sheetData>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99AFE-8DD8-4DD5-8B26-3101A9843F78}">
  <dimension ref="A1:CL75"/>
  <sheetViews>
    <sheetView showGridLines="0" zoomScaleNormal="100" workbookViewId="0">
      <pane xSplit="9" ySplit="10" topLeftCell="J11" activePane="bottomRight" state="frozen"/>
      <selection activeCell="BZ50" sqref="BZ50"/>
      <selection pane="topRight" activeCell="BZ50" sqref="BZ50"/>
      <selection pane="bottomLeft" activeCell="BZ50" sqref="BZ50"/>
      <selection pane="bottomRight"/>
    </sheetView>
  </sheetViews>
  <sheetFormatPr baseColWidth="10" defaultColWidth="11.453125" defaultRowHeight="14.5" outlineLevelCol="1" x14ac:dyDescent="0.35"/>
  <cols>
    <col min="2" max="7" width="11.453125" hidden="1" customWidth="1" outlineLevel="1"/>
    <col min="8" max="8" width="16.54296875" bestFit="1" customWidth="1" collapsed="1"/>
    <col min="9" max="9" width="16.453125" customWidth="1"/>
    <col min="10" max="10" width="5.453125" customWidth="1"/>
    <col min="12" max="12" width="11.54296875" bestFit="1" customWidth="1"/>
    <col min="56" max="57" width="11.453125" customWidth="1"/>
  </cols>
  <sheetData>
    <row r="1" spans="1:90" s="19" customFormat="1" ht="50.25" customHeight="1" x14ac:dyDescent="0.35">
      <c r="A1" s="19" t="s">
        <v>151</v>
      </c>
      <c r="BJ1" s="119"/>
      <c r="BK1" s="119"/>
      <c r="BL1" s="119"/>
      <c r="BM1" s="119"/>
      <c r="BN1" s="119"/>
      <c r="BO1" s="119"/>
      <c r="BP1" s="119"/>
      <c r="BQ1" s="119"/>
      <c r="BR1" s="119"/>
    </row>
    <row r="2" spans="1:90" hidden="1" x14ac:dyDescent="0.35"/>
    <row r="3" spans="1:90" hidden="1" x14ac:dyDescent="0.35"/>
    <row r="4" spans="1:90" hidden="1" x14ac:dyDescent="0.35"/>
    <row r="5" spans="1:90" hidden="1" x14ac:dyDescent="0.35"/>
    <row r="6" spans="1:90" hidden="1" x14ac:dyDescent="0.35"/>
    <row r="7" spans="1:90" hidden="1" x14ac:dyDescent="0.35">
      <c r="K7">
        <v>3</v>
      </c>
    </row>
    <row r="8" spans="1:90" hidden="1" x14ac:dyDescent="0.35"/>
    <row r="9" spans="1:90" hidden="1" x14ac:dyDescent="0.35"/>
    <row r="10" spans="1:90" s="1" customFormat="1" ht="25.5" customHeight="1" x14ac:dyDescent="0.35">
      <c r="K10" s="16" t="s">
        <v>233</v>
      </c>
      <c r="L10" s="17" t="s">
        <v>234</v>
      </c>
      <c r="M10" s="17" t="s">
        <v>235</v>
      </c>
      <c r="N10" s="17" t="s">
        <v>236</v>
      </c>
      <c r="O10" s="17" t="s">
        <v>237</v>
      </c>
      <c r="P10" s="17" t="s">
        <v>238</v>
      </c>
      <c r="Q10" s="17" t="s">
        <v>239</v>
      </c>
      <c r="R10" s="17" t="s">
        <v>240</v>
      </c>
      <c r="S10" s="17" t="s">
        <v>241</v>
      </c>
      <c r="T10" s="17" t="s">
        <v>242</v>
      </c>
      <c r="U10" s="17" t="s">
        <v>243</v>
      </c>
      <c r="V10" s="17" t="s">
        <v>244</v>
      </c>
      <c r="W10" s="17" t="s">
        <v>245</v>
      </c>
      <c r="X10" s="17" t="s">
        <v>246</v>
      </c>
      <c r="Y10" s="17" t="s">
        <v>247</v>
      </c>
      <c r="Z10" s="17" t="s">
        <v>248</v>
      </c>
      <c r="AA10" s="17" t="s">
        <v>249</v>
      </c>
      <c r="AB10" s="17" t="s">
        <v>250</v>
      </c>
      <c r="AC10" s="17" t="s">
        <v>251</v>
      </c>
      <c r="AD10" s="17" t="s">
        <v>252</v>
      </c>
      <c r="AE10" s="17" t="s">
        <v>253</v>
      </c>
      <c r="AF10" s="17" t="s">
        <v>254</v>
      </c>
      <c r="AG10" s="17" t="s">
        <v>255</v>
      </c>
      <c r="AH10" s="17" t="s">
        <v>256</v>
      </c>
      <c r="AI10" s="17" t="s">
        <v>257</v>
      </c>
      <c r="AJ10" s="17" t="s">
        <v>258</v>
      </c>
      <c r="AK10" s="17" t="s">
        <v>259</v>
      </c>
      <c r="AL10" s="17" t="s">
        <v>260</v>
      </c>
      <c r="AM10" s="17" t="s">
        <v>261</v>
      </c>
      <c r="AN10" s="17" t="s">
        <v>262</v>
      </c>
      <c r="AO10" s="17" t="s">
        <v>263</v>
      </c>
      <c r="AP10" s="17" t="s">
        <v>264</v>
      </c>
      <c r="AQ10" s="17" t="s">
        <v>265</v>
      </c>
      <c r="AR10" s="17" t="s">
        <v>266</v>
      </c>
      <c r="AS10" s="17" t="s">
        <v>267</v>
      </c>
      <c r="AT10" s="17" t="s">
        <v>268</v>
      </c>
      <c r="AU10" s="17" t="s">
        <v>269</v>
      </c>
      <c r="AV10" s="17" t="s">
        <v>270</v>
      </c>
      <c r="AW10" s="17" t="s">
        <v>271</v>
      </c>
      <c r="AX10" s="17" t="s">
        <v>272</v>
      </c>
      <c r="AY10" s="118" t="s">
        <v>273</v>
      </c>
      <c r="AZ10" s="17" t="s">
        <v>274</v>
      </c>
      <c r="BA10" s="17" t="s">
        <v>275</v>
      </c>
      <c r="BB10" s="17" t="s">
        <v>276</v>
      </c>
      <c r="BC10" s="17" t="s">
        <v>277</v>
      </c>
      <c r="BD10" s="17" t="s">
        <v>278</v>
      </c>
      <c r="BE10" s="17" t="s">
        <v>279</v>
      </c>
      <c r="BF10" s="17" t="s">
        <v>280</v>
      </c>
      <c r="BG10" s="117" t="s">
        <v>281</v>
      </c>
      <c r="BH10" s="117" t="s">
        <v>282</v>
      </c>
      <c r="BI10" s="117" t="s">
        <v>283</v>
      </c>
      <c r="BJ10" s="17" t="s">
        <v>284</v>
      </c>
      <c r="BK10" s="17" t="s">
        <v>285</v>
      </c>
      <c r="BL10" s="17" t="s">
        <v>286</v>
      </c>
      <c r="BM10" s="17" t="s">
        <v>287</v>
      </c>
      <c r="BN10" s="17" t="s">
        <v>288</v>
      </c>
      <c r="BO10" s="17" t="s">
        <v>289</v>
      </c>
      <c r="BP10" s="17" t="s">
        <v>290</v>
      </c>
      <c r="BQ10" s="17" t="s">
        <v>291</v>
      </c>
      <c r="BR10" s="17" t="s">
        <v>292</v>
      </c>
      <c r="BS10" s="17" t="s">
        <v>293</v>
      </c>
      <c r="BT10" s="17" t="s">
        <v>294</v>
      </c>
      <c r="BU10" s="17" t="s">
        <v>295</v>
      </c>
      <c r="BV10" s="17" t="s">
        <v>296</v>
      </c>
      <c r="BW10" s="17" t="s">
        <v>297</v>
      </c>
      <c r="BX10" s="17" t="s">
        <v>298</v>
      </c>
      <c r="BY10" s="17" t="s">
        <v>299</v>
      </c>
      <c r="BZ10" s="17" t="s">
        <v>300</v>
      </c>
      <c r="CA10" s="17" t="s">
        <v>209</v>
      </c>
      <c r="CB10" s="17" t="s">
        <v>210</v>
      </c>
      <c r="CC10" s="17" t="s">
        <v>211</v>
      </c>
      <c r="CD10" s="17" t="s">
        <v>212</v>
      </c>
      <c r="CE10" s="17" t="s">
        <v>214</v>
      </c>
      <c r="CF10" s="17" t="s">
        <v>216</v>
      </c>
      <c r="CG10" s="17" t="s">
        <v>217</v>
      </c>
      <c r="CH10" s="17" t="s">
        <v>220</v>
      </c>
      <c r="CI10" s="17" t="s">
        <v>229</v>
      </c>
      <c r="CJ10" s="17" t="s">
        <v>231</v>
      </c>
      <c r="CK10" s="17" t="s">
        <v>302</v>
      </c>
      <c r="CL10" s="17" t="s">
        <v>303</v>
      </c>
    </row>
    <row r="11" spans="1:90" ht="23.25" customHeight="1" x14ac:dyDescent="0.35">
      <c r="H11" s="242" t="s">
        <v>5</v>
      </c>
      <c r="I11" s="242"/>
      <c r="J11" s="242"/>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16"/>
      <c r="BH11" s="116"/>
      <c r="BI11" s="116"/>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row>
    <row r="12" spans="1:90" ht="14.5" customHeight="1" x14ac:dyDescent="0.35">
      <c r="H12" s="238" t="s">
        <v>7</v>
      </c>
      <c r="I12" s="239"/>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BA12" s="84"/>
      <c r="BB12" s="84"/>
      <c r="BC12" s="84"/>
      <c r="BD12" s="84"/>
      <c r="BE12" s="84"/>
      <c r="BG12" s="115"/>
      <c r="BH12" s="115"/>
      <c r="BI12" s="115"/>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row>
    <row r="13" spans="1:90" ht="14.5" customHeight="1" x14ac:dyDescent="0.35">
      <c r="H13" s="240" t="s">
        <v>0</v>
      </c>
      <c r="I13" s="241"/>
      <c r="K13" s="10">
        <v>998434.80375180684</v>
      </c>
      <c r="L13" s="10">
        <v>1783402.8757281024</v>
      </c>
      <c r="M13" s="10">
        <v>1478900.1481990721</v>
      </c>
      <c r="N13" s="10">
        <v>1567416.3206443202</v>
      </c>
      <c r="O13" s="10">
        <v>1513092.9654576206</v>
      </c>
      <c r="P13" s="10">
        <v>1809344.4030641855</v>
      </c>
      <c r="Q13" s="10">
        <v>1509349.394912059</v>
      </c>
      <c r="R13" s="10">
        <v>1296812.3279014651</v>
      </c>
      <c r="S13" s="10">
        <v>2725576.56</v>
      </c>
      <c r="T13" s="10">
        <v>1140749.4849999999</v>
      </c>
      <c r="U13" s="10">
        <v>1517646.8785871058</v>
      </c>
      <c r="V13" s="10">
        <v>-79681.824169663509</v>
      </c>
      <c r="W13" s="10">
        <v>883850.45000000019</v>
      </c>
      <c r="X13" s="10">
        <v>230481.17517371834</v>
      </c>
      <c r="Y13" s="10">
        <v>78599.268990611046</v>
      </c>
      <c r="Z13" s="10">
        <v>394917.59578212956</v>
      </c>
      <c r="AA13" s="10">
        <v>-139164.35676688861</v>
      </c>
      <c r="AB13" s="10">
        <v>-297257.49533010548</v>
      </c>
      <c r="AC13" s="10">
        <v>115017.27538510981</v>
      </c>
      <c r="AD13" s="10">
        <v>1443305.9739999997</v>
      </c>
      <c r="AE13" s="10">
        <v>1151194.7896999998</v>
      </c>
      <c r="AF13" s="10">
        <v>1332878.2157999999</v>
      </c>
      <c r="AG13" s="10">
        <v>969093.37420000008</v>
      </c>
      <c r="AH13" s="10">
        <v>1115895.8671000001</v>
      </c>
      <c r="AI13" s="10">
        <v>1109637.23</v>
      </c>
      <c r="AJ13" s="10">
        <v>2443539</v>
      </c>
      <c r="AK13" s="10">
        <v>1455942</v>
      </c>
      <c r="AL13" s="10">
        <v>1221905.8</v>
      </c>
      <c r="AM13" s="10">
        <v>1216534</v>
      </c>
      <c r="AN13" s="10">
        <v>1261554.6099999999</v>
      </c>
      <c r="AO13" s="10">
        <v>1136436.81</v>
      </c>
      <c r="AP13" s="10">
        <v>1472305.75</v>
      </c>
      <c r="AQ13" s="10">
        <v>1052363.1889999998</v>
      </c>
      <c r="AR13" s="10">
        <v>1218019.3699999999</v>
      </c>
      <c r="AS13" s="10">
        <v>1220858.18</v>
      </c>
      <c r="AT13" s="10">
        <v>1198148.9396930174</v>
      </c>
      <c r="AU13" s="10">
        <v>1198604.54</v>
      </c>
      <c r="AV13" s="10">
        <v>1586530.13</v>
      </c>
      <c r="AW13" s="10">
        <v>1433238.9699999997</v>
      </c>
      <c r="AX13" s="10">
        <v>1934765.49</v>
      </c>
      <c r="AY13" s="10">
        <v>921037.7</v>
      </c>
      <c r="AZ13" s="10">
        <v>1452438.38</v>
      </c>
      <c r="BA13" s="10">
        <v>1206106.82</v>
      </c>
      <c r="BB13" s="10">
        <v>1255267.6317167385</v>
      </c>
      <c r="BC13" s="10">
        <v>1411173.45</v>
      </c>
      <c r="BD13" s="10">
        <v>1346432.4</v>
      </c>
      <c r="BE13" s="10">
        <v>1160268.48</v>
      </c>
      <c r="BF13" s="10">
        <v>939842.85940000007</v>
      </c>
      <c r="BG13" s="10">
        <v>935546.04070000001</v>
      </c>
      <c r="BH13" s="10">
        <v>1440446.7803000002</v>
      </c>
      <c r="BI13" s="10">
        <v>1264336.2557000001</v>
      </c>
      <c r="BJ13" s="10">
        <v>1410479.7117000001</v>
      </c>
      <c r="BK13" s="10">
        <v>2308935.2195000001</v>
      </c>
      <c r="BL13" s="10">
        <v>1612106.3059</v>
      </c>
      <c r="BM13" s="10">
        <v>3142196.2067780998</v>
      </c>
      <c r="BN13" s="10">
        <v>838155.95260000019</v>
      </c>
      <c r="BO13" s="10">
        <v>521148.66</v>
      </c>
      <c r="BP13" s="10">
        <v>68387.326000000001</v>
      </c>
      <c r="BQ13" s="10">
        <v>799070.10730000003</v>
      </c>
      <c r="BR13" s="10">
        <v>1706461.6966000001</v>
      </c>
      <c r="BS13" s="10">
        <v>712125.75859999994</v>
      </c>
      <c r="BT13" s="10">
        <v>3233174.7645</v>
      </c>
      <c r="BU13" s="10">
        <v>1066282.4476999999</v>
      </c>
      <c r="BV13" s="10">
        <v>785416.93009999942</v>
      </c>
      <c r="BW13" s="10">
        <v>387873.7599</v>
      </c>
      <c r="BX13" s="10">
        <v>213122.2</v>
      </c>
      <c r="BY13" s="10">
        <v>623722.03300000005</v>
      </c>
      <c r="BZ13" s="10">
        <v>994047.55399999989</v>
      </c>
      <c r="CA13" s="10">
        <v>596583.26279999991</v>
      </c>
      <c r="CB13" s="10">
        <v>742696.5364000001</v>
      </c>
      <c r="CC13" s="10">
        <v>1037366.4009000002</v>
      </c>
      <c r="CD13" s="10">
        <v>839149.88729999994</v>
      </c>
      <c r="CE13" s="10">
        <v>508419.45509999996</v>
      </c>
      <c r="CF13" s="10">
        <v>804081.88669999992</v>
      </c>
      <c r="CG13" s="10">
        <v>1078982</v>
      </c>
      <c r="CH13" s="10">
        <v>931494.86650000012</v>
      </c>
      <c r="CI13" s="10">
        <v>507344.033</v>
      </c>
      <c r="CJ13" s="10">
        <v>916641.94300000009</v>
      </c>
      <c r="CK13" s="10">
        <v>1228538.77</v>
      </c>
      <c r="CL13" s="10">
        <v>1260164.5604000001</v>
      </c>
    </row>
    <row r="14" spans="1:90" ht="14.5" customHeight="1" x14ac:dyDescent="0.35">
      <c r="H14" s="240" t="s">
        <v>1</v>
      </c>
      <c r="I14" s="241"/>
      <c r="K14" s="10">
        <v>632</v>
      </c>
      <c r="L14" s="10">
        <v>1044</v>
      </c>
      <c r="M14" s="10">
        <v>848</v>
      </c>
      <c r="N14" s="10">
        <v>926</v>
      </c>
      <c r="O14" s="10">
        <v>1006</v>
      </c>
      <c r="P14" s="10">
        <v>1019</v>
      </c>
      <c r="Q14" s="10">
        <v>666</v>
      </c>
      <c r="R14" s="10">
        <v>750</v>
      </c>
      <c r="S14" s="10">
        <v>630</v>
      </c>
      <c r="T14" s="10">
        <v>622</v>
      </c>
      <c r="U14" s="10">
        <v>228</v>
      </c>
      <c r="V14" s="10">
        <v>-47</v>
      </c>
      <c r="W14" s="10">
        <v>435</v>
      </c>
      <c r="X14" s="10">
        <v>-59</v>
      </c>
      <c r="Y14" s="10">
        <v>-66</v>
      </c>
      <c r="Z14" s="10">
        <v>204</v>
      </c>
      <c r="AA14" s="10">
        <v>-153</v>
      </c>
      <c r="AB14" s="10">
        <v>-258</v>
      </c>
      <c r="AC14" s="10">
        <v>-53</v>
      </c>
      <c r="AD14" s="10">
        <v>806</v>
      </c>
      <c r="AE14" s="10">
        <v>580</v>
      </c>
      <c r="AF14" s="10">
        <v>735</v>
      </c>
      <c r="AG14" s="10">
        <v>492</v>
      </c>
      <c r="AH14" s="10">
        <v>520</v>
      </c>
      <c r="AI14" s="10">
        <v>563</v>
      </c>
      <c r="AJ14" s="10">
        <v>1420</v>
      </c>
      <c r="AK14" s="10">
        <v>711</v>
      </c>
      <c r="AL14" s="10">
        <v>558</v>
      </c>
      <c r="AM14" s="10">
        <v>521</v>
      </c>
      <c r="AN14" s="10">
        <v>553</v>
      </c>
      <c r="AO14" s="10">
        <v>530</v>
      </c>
      <c r="AP14" s="10">
        <v>751</v>
      </c>
      <c r="AQ14" s="10">
        <v>452</v>
      </c>
      <c r="AR14" s="10">
        <v>555</v>
      </c>
      <c r="AS14" s="10">
        <v>546</v>
      </c>
      <c r="AT14" s="10">
        <v>497</v>
      </c>
      <c r="AU14" s="10">
        <v>488</v>
      </c>
      <c r="AV14" s="10">
        <v>609</v>
      </c>
      <c r="AW14" s="10">
        <v>465</v>
      </c>
      <c r="AX14" s="10">
        <v>626</v>
      </c>
      <c r="AY14" s="10">
        <v>277</v>
      </c>
      <c r="AZ14" s="10">
        <v>420</v>
      </c>
      <c r="BA14" s="10">
        <v>409</v>
      </c>
      <c r="BB14" s="10">
        <v>537</v>
      </c>
      <c r="BC14" s="10">
        <v>458</v>
      </c>
      <c r="BD14" s="10">
        <v>426</v>
      </c>
      <c r="BE14" s="10">
        <v>326</v>
      </c>
      <c r="BF14" s="10">
        <v>295</v>
      </c>
      <c r="BG14" s="10">
        <v>294</v>
      </c>
      <c r="BH14" s="10">
        <v>446</v>
      </c>
      <c r="BI14" s="10">
        <v>405</v>
      </c>
      <c r="BJ14" s="10">
        <v>432</v>
      </c>
      <c r="BK14" s="10">
        <v>752</v>
      </c>
      <c r="BL14" s="10">
        <v>395</v>
      </c>
      <c r="BM14" s="10">
        <v>1036</v>
      </c>
      <c r="BN14" s="10">
        <v>212</v>
      </c>
      <c r="BO14" s="10">
        <v>134</v>
      </c>
      <c r="BP14" s="10">
        <v>32</v>
      </c>
      <c r="BQ14" s="10">
        <v>191</v>
      </c>
      <c r="BR14" s="10">
        <v>217</v>
      </c>
      <c r="BS14" s="10">
        <v>173</v>
      </c>
      <c r="BT14" s="10">
        <v>1021</v>
      </c>
      <c r="BU14" s="10">
        <v>305</v>
      </c>
      <c r="BV14" s="10">
        <v>170</v>
      </c>
      <c r="BW14" s="10">
        <v>77</v>
      </c>
      <c r="BX14" s="10">
        <v>43</v>
      </c>
      <c r="BY14" s="10">
        <v>100</v>
      </c>
      <c r="BZ14" s="10">
        <v>272</v>
      </c>
      <c r="CA14" s="10">
        <v>161</v>
      </c>
      <c r="CB14" s="10">
        <v>184</v>
      </c>
      <c r="CC14" s="10">
        <v>298</v>
      </c>
      <c r="CD14" s="10">
        <v>168</v>
      </c>
      <c r="CE14" s="10">
        <v>121</v>
      </c>
      <c r="CF14" s="10">
        <v>156</v>
      </c>
      <c r="CG14" s="10">
        <v>254</v>
      </c>
      <c r="CH14" s="10">
        <v>179</v>
      </c>
      <c r="CI14" s="10">
        <v>81</v>
      </c>
      <c r="CJ14" s="10">
        <v>207</v>
      </c>
      <c r="CK14" s="10">
        <v>268</v>
      </c>
      <c r="CL14" s="10">
        <v>316</v>
      </c>
    </row>
    <row r="15" spans="1:90" ht="14.5" customHeight="1" x14ac:dyDescent="0.35">
      <c r="H15" s="240" t="s">
        <v>2</v>
      </c>
      <c r="I15" s="241"/>
      <c r="K15" s="10">
        <v>1579.8019046705804</v>
      </c>
      <c r="L15" s="10">
        <v>1708.2403024215541</v>
      </c>
      <c r="M15" s="10">
        <v>1743.9860238196604</v>
      </c>
      <c r="N15" s="10">
        <v>1692.6742123588772</v>
      </c>
      <c r="O15" s="10">
        <v>1504.0685541328237</v>
      </c>
      <c r="P15" s="10">
        <v>1775.6078538412028</v>
      </c>
      <c r="Q15" s="10">
        <v>2266.2903827508394</v>
      </c>
      <c r="R15" s="10">
        <v>1729.0831038686201</v>
      </c>
      <c r="S15" s="10">
        <v>4326.3119999999999</v>
      </c>
      <c r="T15" s="10">
        <v>1834.0023874598069</v>
      </c>
      <c r="U15" s="10">
        <v>6656.3459587153766</v>
      </c>
      <c r="V15" s="10">
        <v>1695.3579610566703</v>
      </c>
      <c r="W15" s="10">
        <v>2031.8401149425292</v>
      </c>
      <c r="X15" s="10">
        <v>-3906.4605961647176</v>
      </c>
      <c r="Y15" s="10">
        <v>-1190.8980150092582</v>
      </c>
      <c r="Z15" s="10">
        <v>1935.8705675594586</v>
      </c>
      <c r="AA15" s="10">
        <v>909.57095926070986</v>
      </c>
      <c r="AB15" s="10">
        <v>1152.1608346128119</v>
      </c>
      <c r="AC15" s="10">
        <v>-2170.1372714171662</v>
      </c>
      <c r="AD15" s="10">
        <v>1790.7022009925554</v>
      </c>
      <c r="AE15" s="10">
        <v>1984.8186029310343</v>
      </c>
      <c r="AF15" s="10">
        <v>1813.439749387755</v>
      </c>
      <c r="AG15" s="10">
        <v>1969.7019800813009</v>
      </c>
      <c r="AH15" s="10">
        <v>2145.9535905769235</v>
      </c>
      <c r="AI15" s="10">
        <v>1970.9364653641207</v>
      </c>
      <c r="AJ15" s="10">
        <v>1720.8021126760564</v>
      </c>
      <c r="AK15" s="10">
        <v>2047.7383966244727</v>
      </c>
      <c r="AL15" s="10">
        <v>2189.795340501792</v>
      </c>
      <c r="AM15" s="10">
        <v>2334.9980806142034</v>
      </c>
      <c r="AN15" s="10">
        <v>2281.292242314647</v>
      </c>
      <c r="AO15" s="10">
        <v>2144.2203962264152</v>
      </c>
      <c r="AP15" s="10">
        <v>1960.4603861517976</v>
      </c>
      <c r="AQ15" s="10">
        <v>2328.2371438053092</v>
      </c>
      <c r="AR15" s="10">
        <v>2194.6294954954951</v>
      </c>
      <c r="AS15" s="10">
        <v>2236.0039926739923</v>
      </c>
      <c r="AT15" s="10">
        <v>2410.7624541106989</v>
      </c>
      <c r="AU15" s="10">
        <v>2456.1568442622952</v>
      </c>
      <c r="AV15" s="10">
        <v>2605.1397865353038</v>
      </c>
      <c r="AW15" s="10">
        <v>3082.2343440860209</v>
      </c>
      <c r="AX15" s="10">
        <v>3090.679696485623</v>
      </c>
      <c r="AY15" s="10">
        <v>3325.045848375451</v>
      </c>
      <c r="AZ15" s="10">
        <v>3458.1866190476189</v>
      </c>
      <c r="BA15" s="10">
        <v>2948.9164303178486</v>
      </c>
      <c r="BB15" s="10">
        <v>2337.5561112043547</v>
      </c>
      <c r="BC15" s="10">
        <v>3081.1647379912661</v>
      </c>
      <c r="BD15" s="10">
        <v>3160.6394366197183</v>
      </c>
      <c r="BE15" s="10">
        <v>3559.1057668711655</v>
      </c>
      <c r="BF15" s="10">
        <v>3185.9079979661019</v>
      </c>
      <c r="BG15" s="10">
        <v>3182.1293901360546</v>
      </c>
      <c r="BH15" s="10">
        <v>3229.7013011210765</v>
      </c>
      <c r="BI15" s="10">
        <v>3121.8179153086421</v>
      </c>
      <c r="BJ15" s="10">
        <v>3264.999332638889</v>
      </c>
      <c r="BK15" s="10">
        <v>3070.3925791223405</v>
      </c>
      <c r="BL15" s="10">
        <v>4081.2817870886079</v>
      </c>
      <c r="BM15" s="10">
        <v>3033.0079216004824</v>
      </c>
      <c r="BN15" s="10">
        <v>3953.5658141509443</v>
      </c>
      <c r="BO15" s="10">
        <v>3889.1691044776117</v>
      </c>
      <c r="BP15" s="10">
        <v>2137.1039375</v>
      </c>
      <c r="BQ15" s="10">
        <v>4183.6131272251314</v>
      </c>
      <c r="BR15" s="10">
        <v>7863.8787861751161</v>
      </c>
      <c r="BS15" s="10">
        <v>4116.3338647398841</v>
      </c>
      <c r="BT15" s="10">
        <v>3166.674597943193</v>
      </c>
      <c r="BU15" s="10">
        <v>3496.0080252459015</v>
      </c>
      <c r="BV15" s="10">
        <v>4620.0995888235257</v>
      </c>
      <c r="BW15" s="10">
        <v>5037.3215571428573</v>
      </c>
      <c r="BX15" s="10">
        <v>4956.3302325581399</v>
      </c>
      <c r="BY15" s="10">
        <v>6237.2203300000001</v>
      </c>
      <c r="BZ15" s="10">
        <v>3654.586595588235</v>
      </c>
      <c r="CA15" s="10">
        <v>3705.4861043478254</v>
      </c>
      <c r="CB15" s="10">
        <v>4036.394219565218</v>
      </c>
      <c r="CC15" s="10">
        <v>3481.0953050335579</v>
      </c>
      <c r="CD15" s="10">
        <v>5246.5547149872709</v>
      </c>
      <c r="CE15" s="10">
        <v>4834.3877278391474</v>
      </c>
      <c r="CF15" s="10">
        <v>5178.0799748002482</v>
      </c>
      <c r="CG15" s="10">
        <v>4257</v>
      </c>
      <c r="CH15" s="10">
        <v>5203.8819357541906</v>
      </c>
      <c r="CI15" s="10">
        <v>6358.2678135924598</v>
      </c>
      <c r="CJ15" s="10">
        <v>4428.2219468599042</v>
      </c>
      <c r="CK15" s="10">
        <v>4584.0998880597017</v>
      </c>
      <c r="CL15" s="10">
        <v>3987.8625329113925</v>
      </c>
    </row>
    <row r="16" spans="1:90" x14ac:dyDescent="0.35">
      <c r="H16" s="110"/>
      <c r="I16" s="18"/>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BA16" s="10"/>
      <c r="BB16" s="10"/>
      <c r="BC16" s="10"/>
      <c r="BD16" s="10"/>
      <c r="BE16" s="10"/>
      <c r="BF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row>
    <row r="17" spans="8:90" x14ac:dyDescent="0.35">
      <c r="H17" s="238" t="s">
        <v>182</v>
      </c>
      <c r="I17" s="239"/>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BA17" s="10"/>
      <c r="BB17" s="10"/>
      <c r="BC17" s="10"/>
      <c r="BD17" s="10"/>
      <c r="BE17" s="10"/>
      <c r="BF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row>
    <row r="18" spans="8:90" x14ac:dyDescent="0.35">
      <c r="H18" s="240" t="s">
        <v>3</v>
      </c>
      <c r="I18" s="241"/>
      <c r="K18" s="10">
        <v>663579.64371290454</v>
      </c>
      <c r="L18" s="10">
        <v>329053.88</v>
      </c>
      <c r="M18" s="10">
        <v>1671862.1874882604</v>
      </c>
      <c r="N18" s="10">
        <v>820995.05547155463</v>
      </c>
      <c r="O18" s="10">
        <v>669652.76777134067</v>
      </c>
      <c r="P18" s="10">
        <v>980549.33895471762</v>
      </c>
      <c r="Q18" s="10">
        <v>1035633.0074208209</v>
      </c>
      <c r="R18" s="10">
        <v>666842.32818849408</v>
      </c>
      <c r="S18" s="10">
        <v>949671.40027553495</v>
      </c>
      <c r="T18" s="10">
        <v>1198912.7283444221</v>
      </c>
      <c r="U18" s="10">
        <v>1425818.766353498</v>
      </c>
      <c r="V18" s="10">
        <v>932334.01442078874</v>
      </c>
      <c r="W18" s="10">
        <v>1174994.6243800672</v>
      </c>
      <c r="X18" s="10">
        <v>1326060.4402691866</v>
      </c>
      <c r="Y18" s="10">
        <v>1332930.9537978554</v>
      </c>
      <c r="Z18" s="10">
        <v>1088347.180603222</v>
      </c>
      <c r="AA18" s="10">
        <v>662645.69303518883</v>
      </c>
      <c r="AB18" s="10">
        <v>1092157.2620302853</v>
      </c>
      <c r="AC18" s="10">
        <v>2017699.2888219713</v>
      </c>
      <c r="AD18" s="10">
        <v>3738407.3419000008</v>
      </c>
      <c r="AE18" s="10">
        <v>1627117.8433999999</v>
      </c>
      <c r="AF18" s="10">
        <v>1130089.7286999999</v>
      </c>
      <c r="AG18" s="10">
        <v>618842.3391000001</v>
      </c>
      <c r="AH18" s="10">
        <v>478525.53360000002</v>
      </c>
      <c r="AI18" s="10">
        <v>509099</v>
      </c>
      <c r="AJ18" s="10">
        <v>880348</v>
      </c>
      <c r="AK18" s="10">
        <v>1609758</v>
      </c>
      <c r="AL18" s="10">
        <v>1030307</v>
      </c>
      <c r="AM18" s="10">
        <v>409527</v>
      </c>
      <c r="AN18" s="10">
        <v>1223120.58</v>
      </c>
      <c r="AO18" s="10">
        <v>1227936.1399999999</v>
      </c>
      <c r="AP18" s="10">
        <v>614406.40999999992</v>
      </c>
      <c r="AQ18" s="10">
        <v>736541.72</v>
      </c>
      <c r="AR18" s="10">
        <v>1189856.51</v>
      </c>
      <c r="AS18" s="10">
        <v>1721666.2399999998</v>
      </c>
      <c r="AT18" s="10">
        <v>1567290.1469692534</v>
      </c>
      <c r="AU18" s="10">
        <v>1573207.0499999998</v>
      </c>
      <c r="AV18" s="10">
        <v>1416504.9399999997</v>
      </c>
      <c r="AW18" s="10">
        <v>334251.6050149363</v>
      </c>
      <c r="AX18" s="10">
        <v>3142015.0600000005</v>
      </c>
      <c r="AY18" s="10">
        <v>831437.95</v>
      </c>
      <c r="AZ18" s="10">
        <v>178661.56</v>
      </c>
      <c r="BA18" s="10">
        <v>812570.39000000013</v>
      </c>
      <c r="BB18" s="10">
        <v>1810880.7999999998</v>
      </c>
      <c r="BC18" s="10">
        <v>1593293.82</v>
      </c>
      <c r="BD18" s="10">
        <v>1603400.63</v>
      </c>
      <c r="BE18" s="10">
        <v>1018610.74</v>
      </c>
      <c r="BF18" s="10">
        <v>1197545.276437538</v>
      </c>
      <c r="BG18" s="10">
        <v>1292963.8819999998</v>
      </c>
      <c r="BH18" s="10">
        <v>548521.70959999994</v>
      </c>
      <c r="BI18" s="10">
        <v>389662.2</v>
      </c>
      <c r="BJ18" s="10">
        <v>1595846.2923999999</v>
      </c>
      <c r="BK18" s="10">
        <v>1482233.5</v>
      </c>
      <c r="BL18" s="10">
        <v>1812532.6</v>
      </c>
      <c r="BM18" s="10">
        <v>1457524</v>
      </c>
      <c r="BN18" s="10">
        <v>1147069</v>
      </c>
      <c r="BO18" s="10">
        <v>489814</v>
      </c>
      <c r="BP18" s="10">
        <v>970315.75</v>
      </c>
      <c r="BQ18" s="10">
        <v>687692</v>
      </c>
      <c r="BR18" s="10">
        <v>455447</v>
      </c>
      <c r="BS18" s="10">
        <v>798335</v>
      </c>
      <c r="BT18" s="10">
        <v>263174</v>
      </c>
      <c r="BU18" s="10">
        <v>1490342</v>
      </c>
      <c r="BV18" s="10">
        <v>1983280.7000000002</v>
      </c>
      <c r="BW18" s="10">
        <v>1182994</v>
      </c>
      <c r="BX18" s="10">
        <v>1209458</v>
      </c>
      <c r="BY18" s="10">
        <v>1505799.59</v>
      </c>
      <c r="BZ18" s="10">
        <v>1398342</v>
      </c>
      <c r="CA18" s="10">
        <v>897705.0432535467</v>
      </c>
      <c r="CB18" s="10">
        <v>530142.86</v>
      </c>
      <c r="CC18" s="10">
        <v>1604454</v>
      </c>
      <c r="CD18" s="10">
        <v>1380585.0000000002</v>
      </c>
      <c r="CE18" s="10">
        <v>911168</v>
      </c>
      <c r="CF18" s="10">
        <v>441084</v>
      </c>
      <c r="CG18" s="10">
        <v>451880</v>
      </c>
      <c r="CH18" s="10">
        <v>2648314.81</v>
      </c>
      <c r="CI18" s="10">
        <v>1104173.0899999999</v>
      </c>
      <c r="CJ18" s="10">
        <v>876948</v>
      </c>
      <c r="CK18" s="10">
        <v>1824797.3699970748</v>
      </c>
      <c r="CL18" s="10">
        <v>1162996</v>
      </c>
    </row>
    <row r="19" spans="8:90" x14ac:dyDescent="0.35">
      <c r="H19" s="240" t="s">
        <v>4</v>
      </c>
      <c r="I19" s="241"/>
      <c r="K19" s="10">
        <v>472</v>
      </c>
      <c r="L19" s="10">
        <v>233</v>
      </c>
      <c r="M19" s="10">
        <v>1055</v>
      </c>
      <c r="N19" s="10">
        <v>509</v>
      </c>
      <c r="O19" s="10">
        <v>396</v>
      </c>
      <c r="P19" s="10">
        <v>529</v>
      </c>
      <c r="Q19" s="10">
        <v>551</v>
      </c>
      <c r="R19" s="10">
        <v>380</v>
      </c>
      <c r="S19" s="10">
        <v>531</v>
      </c>
      <c r="T19" s="10">
        <v>680</v>
      </c>
      <c r="U19" s="10">
        <v>638</v>
      </c>
      <c r="V19" s="10">
        <v>436</v>
      </c>
      <c r="W19" s="10">
        <v>587</v>
      </c>
      <c r="X19" s="10">
        <v>804</v>
      </c>
      <c r="Y19" s="10">
        <v>722</v>
      </c>
      <c r="Z19" s="10">
        <v>650</v>
      </c>
      <c r="AA19" s="10">
        <v>328</v>
      </c>
      <c r="AB19" s="10">
        <v>507</v>
      </c>
      <c r="AC19" s="10">
        <v>1202</v>
      </c>
      <c r="AD19" s="10">
        <v>1499</v>
      </c>
      <c r="AE19" s="10">
        <v>702</v>
      </c>
      <c r="AF19" s="10">
        <v>643</v>
      </c>
      <c r="AG19" s="10">
        <v>360</v>
      </c>
      <c r="AH19" s="10">
        <v>215</v>
      </c>
      <c r="AI19" s="10">
        <v>269</v>
      </c>
      <c r="AJ19" s="10">
        <v>446</v>
      </c>
      <c r="AK19" s="10">
        <v>651</v>
      </c>
      <c r="AL19" s="10">
        <v>526</v>
      </c>
      <c r="AM19" s="10">
        <v>261</v>
      </c>
      <c r="AN19" s="10">
        <v>756</v>
      </c>
      <c r="AO19" s="10">
        <v>417</v>
      </c>
      <c r="AP19" s="10">
        <v>361</v>
      </c>
      <c r="AQ19" s="10">
        <v>379</v>
      </c>
      <c r="AR19" s="10">
        <v>484</v>
      </c>
      <c r="AS19" s="10">
        <v>789</v>
      </c>
      <c r="AT19" s="10">
        <v>748</v>
      </c>
      <c r="AU19" s="10">
        <v>627</v>
      </c>
      <c r="AV19" s="10">
        <v>633</v>
      </c>
      <c r="AW19" s="10">
        <v>110</v>
      </c>
      <c r="AX19" s="10">
        <v>1347</v>
      </c>
      <c r="AY19" s="10">
        <v>355</v>
      </c>
      <c r="AZ19" s="10">
        <v>64</v>
      </c>
      <c r="BA19" s="10">
        <v>382</v>
      </c>
      <c r="BB19" s="10">
        <v>871</v>
      </c>
      <c r="BC19" s="10">
        <v>640</v>
      </c>
      <c r="BD19" s="10">
        <v>452</v>
      </c>
      <c r="BE19" s="10">
        <v>377</v>
      </c>
      <c r="BF19" s="10">
        <v>400</v>
      </c>
      <c r="BG19" s="10">
        <v>381</v>
      </c>
      <c r="BH19" s="10">
        <v>182</v>
      </c>
      <c r="BI19" s="10">
        <v>119</v>
      </c>
      <c r="BJ19" s="10">
        <v>593</v>
      </c>
      <c r="BK19" s="10">
        <v>433</v>
      </c>
      <c r="BL19" s="10">
        <v>386</v>
      </c>
      <c r="BM19" s="10">
        <v>292</v>
      </c>
      <c r="BN19" s="10">
        <v>234</v>
      </c>
      <c r="BO19" s="10">
        <v>92</v>
      </c>
      <c r="BP19" s="10">
        <v>283</v>
      </c>
      <c r="BQ19" s="10">
        <v>128</v>
      </c>
      <c r="BR19" s="10">
        <v>81</v>
      </c>
      <c r="BS19" s="10">
        <v>58</v>
      </c>
      <c r="BT19" s="10">
        <v>47</v>
      </c>
      <c r="BU19" s="10">
        <v>508</v>
      </c>
      <c r="BV19" s="10">
        <v>641</v>
      </c>
      <c r="BW19" s="10">
        <v>353</v>
      </c>
      <c r="BX19" s="10">
        <v>400</v>
      </c>
      <c r="BY19" s="10">
        <v>498</v>
      </c>
      <c r="BZ19" s="10">
        <v>304</v>
      </c>
      <c r="CA19" s="10">
        <v>297</v>
      </c>
      <c r="CB19" s="10">
        <v>135</v>
      </c>
      <c r="CC19" s="10">
        <v>570</v>
      </c>
      <c r="CD19" s="10">
        <v>437</v>
      </c>
      <c r="CE19" s="10">
        <v>245</v>
      </c>
      <c r="CF19" s="10">
        <v>137</v>
      </c>
      <c r="CG19" s="10">
        <v>130</v>
      </c>
      <c r="CH19" s="10">
        <v>521</v>
      </c>
      <c r="CI19" s="10">
        <v>254</v>
      </c>
      <c r="CJ19" s="10">
        <v>176</v>
      </c>
      <c r="CK19" s="10">
        <v>449</v>
      </c>
      <c r="CL19" s="10">
        <v>260</v>
      </c>
    </row>
    <row r="20" spans="8:90" x14ac:dyDescent="0.35">
      <c r="H20" s="240" t="s">
        <v>2</v>
      </c>
      <c r="I20" s="241"/>
      <c r="K20" s="10">
        <v>1405.8890756629332</v>
      </c>
      <c r="L20" s="10">
        <v>1412.2484120171673</v>
      </c>
      <c r="M20" s="10">
        <v>1584.703495249536</v>
      </c>
      <c r="N20" s="10">
        <v>1612.9568869775139</v>
      </c>
      <c r="O20" s="10">
        <v>1691.0423428569209</v>
      </c>
      <c r="P20" s="10">
        <v>1853.5904328066495</v>
      </c>
      <c r="Q20" s="10">
        <v>1879.5517376058456</v>
      </c>
      <c r="R20" s="10">
        <v>1754.8482320749845</v>
      </c>
      <c r="S20" s="10">
        <v>1788.4583809332107</v>
      </c>
      <c r="T20" s="10">
        <v>1763.1069534476794</v>
      </c>
      <c r="U20" s="10">
        <v>2234.8256525916895</v>
      </c>
      <c r="V20" s="10">
        <v>2138.3807670201577</v>
      </c>
      <c r="W20" s="10">
        <v>2001.694419727542</v>
      </c>
      <c r="X20" s="10">
        <v>1649.3289058074461</v>
      </c>
      <c r="Y20" s="10">
        <v>1846.1647559527082</v>
      </c>
      <c r="Z20" s="10">
        <v>1674.3802778511108</v>
      </c>
      <c r="AA20" s="10">
        <v>2020.2612592536245</v>
      </c>
      <c r="AB20" s="10">
        <v>2154.1563353654542</v>
      </c>
      <c r="AC20" s="10">
        <v>1678.6183767237699</v>
      </c>
      <c r="AD20" s="10">
        <v>2493.9341840560378</v>
      </c>
      <c r="AE20" s="10">
        <v>2317.8316857549858</v>
      </c>
      <c r="AF20" s="10">
        <v>1757.5267942457231</v>
      </c>
      <c r="AG20" s="10">
        <v>1719.0064975000003</v>
      </c>
      <c r="AH20" s="10">
        <v>2225.7001562790697</v>
      </c>
      <c r="AI20" s="10">
        <v>1892.5613382899628</v>
      </c>
      <c r="AJ20" s="10">
        <v>1973.8744394618834</v>
      </c>
      <c r="AK20" s="10">
        <v>2472.7465437788019</v>
      </c>
      <c r="AL20" s="10">
        <v>1958.7585551330799</v>
      </c>
      <c r="AM20" s="10">
        <v>1569.0689655172414</v>
      </c>
      <c r="AN20" s="10">
        <v>1617.8843650793651</v>
      </c>
      <c r="AO20" s="10">
        <v>2944.6909832134288</v>
      </c>
      <c r="AP20" s="10">
        <v>1701.956814404432</v>
      </c>
      <c r="AQ20" s="10">
        <v>1943.3818469656992</v>
      </c>
      <c r="AR20" s="10">
        <v>2458.3812190082645</v>
      </c>
      <c r="AS20" s="10">
        <v>2182.0864892268692</v>
      </c>
      <c r="AT20" s="10">
        <v>2095.3076831139751</v>
      </c>
      <c r="AU20" s="10">
        <v>2509.1021531100478</v>
      </c>
      <c r="AV20" s="10">
        <v>2237.7645181674561</v>
      </c>
      <c r="AW20" s="10">
        <v>3038.650954681239</v>
      </c>
      <c r="AX20" s="10">
        <v>2332.602123236823</v>
      </c>
      <c r="AY20" s="10">
        <v>2342.0787323943659</v>
      </c>
      <c r="AZ20" s="10">
        <v>2791.586875</v>
      </c>
      <c r="BA20" s="10">
        <v>2127.1476178010475</v>
      </c>
      <c r="BB20" s="10">
        <v>2079.0824339839264</v>
      </c>
      <c r="BC20" s="10">
        <v>2489.5215937500002</v>
      </c>
      <c r="BD20" s="10">
        <v>3547.3465265486725</v>
      </c>
      <c r="BE20" s="10">
        <v>2701.8852519893899</v>
      </c>
      <c r="BF20" s="10">
        <v>2993.8631910938448</v>
      </c>
      <c r="BG20" s="10">
        <v>3393.6059895013118</v>
      </c>
      <c r="BH20" s="10">
        <v>3013.8555472527469</v>
      </c>
      <c r="BI20" s="10">
        <v>3274.4722689075629</v>
      </c>
      <c r="BJ20" s="10">
        <v>2691.1404593591906</v>
      </c>
      <c r="BK20" s="10">
        <v>3423.1720554272515</v>
      </c>
      <c r="BL20" s="10">
        <v>4695.680310880829</v>
      </c>
      <c r="BM20" s="10">
        <v>4991.5205479452052</v>
      </c>
      <c r="BN20" s="10">
        <v>4902.0042735042734</v>
      </c>
      <c r="BO20" s="10">
        <v>5324.065217391304</v>
      </c>
      <c r="BP20" s="10">
        <v>3428.6775618374559</v>
      </c>
      <c r="BQ20" s="10">
        <v>5372.59375</v>
      </c>
      <c r="BR20" s="10">
        <v>5622.8024691358023</v>
      </c>
      <c r="BS20" s="10">
        <v>13764.396551724138</v>
      </c>
      <c r="BT20" s="10">
        <v>5599.4468085106382</v>
      </c>
      <c r="BU20" s="10">
        <v>2933.7440944881891</v>
      </c>
      <c r="BV20" s="10">
        <v>3094.0416536661469</v>
      </c>
      <c r="BW20" s="10">
        <v>3351.2577903682718</v>
      </c>
      <c r="BX20" s="10">
        <v>3023.645</v>
      </c>
      <c r="BY20" s="10">
        <v>3023.6939558232934</v>
      </c>
      <c r="BZ20" s="10">
        <v>4599.8092105263158</v>
      </c>
      <c r="CA20" s="10">
        <v>3022.5759032105948</v>
      </c>
      <c r="CB20" s="10">
        <v>3926.9841481481481</v>
      </c>
      <c r="CC20" s="10">
        <v>2814.8315789473686</v>
      </c>
      <c r="CD20" s="10">
        <v>3159.2334096109844</v>
      </c>
      <c r="CE20" s="10">
        <v>3729.089213300359</v>
      </c>
      <c r="CF20" s="10">
        <v>3220.8317079119433</v>
      </c>
      <c r="CG20" s="10">
        <v>3478.1902879344693</v>
      </c>
      <c r="CH20" s="10">
        <v>5083.1378310940499</v>
      </c>
      <c r="CI20" s="10">
        <v>4426.2339368716393</v>
      </c>
      <c r="CJ20" s="10">
        <v>4982.659090909091</v>
      </c>
      <c r="CK20" s="10">
        <v>4064.1366815079618</v>
      </c>
      <c r="CL20" s="10">
        <v>4473.0615384615385</v>
      </c>
    </row>
    <row r="21" spans="8:90" x14ac:dyDescent="0.35">
      <c r="H21" s="110"/>
      <c r="I21" s="109"/>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BA21" s="10"/>
      <c r="BB21" s="10"/>
      <c r="BC21" s="10"/>
      <c r="BD21" s="10"/>
      <c r="BE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row>
    <row r="22" spans="8:90" x14ac:dyDescent="0.35">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84"/>
      <c r="AV22" s="10"/>
      <c r="AW22" s="10"/>
      <c r="AX22" s="10"/>
      <c r="AY22" s="84"/>
      <c r="AZ22" s="84"/>
      <c r="BA22" s="10"/>
      <c r="BB22" s="10"/>
      <c r="BC22" s="10"/>
      <c r="BD22" s="10"/>
      <c r="BE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row>
    <row r="23" spans="8:90" x14ac:dyDescent="0.35">
      <c r="H23" s="9"/>
      <c r="I23" s="9"/>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84"/>
      <c r="AV23" s="10"/>
      <c r="AW23" s="10"/>
      <c r="AX23" s="10"/>
      <c r="AY23" s="84"/>
      <c r="AZ23" s="84"/>
      <c r="BA23" s="10"/>
      <c r="BB23" s="10"/>
      <c r="BC23" s="10"/>
      <c r="BD23" s="10"/>
      <c r="BE23" s="10"/>
      <c r="BG23" s="114"/>
      <c r="BH23" s="114"/>
      <c r="BI23" s="114"/>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row>
    <row r="24" spans="8:90" x14ac:dyDescent="0.35">
      <c r="H24" s="9"/>
      <c r="I24" s="9"/>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BA24" s="10"/>
      <c r="BB24" s="10"/>
      <c r="BC24" s="10"/>
      <c r="BD24" s="10"/>
      <c r="BE24" s="10"/>
      <c r="BG24" s="114"/>
      <c r="BH24" s="114"/>
      <c r="BI24" s="114"/>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row>
    <row r="25" spans="8:90" x14ac:dyDescent="0.35">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BA25" s="10"/>
      <c r="BB25" s="10"/>
      <c r="BC25" s="10"/>
      <c r="BD25" s="10"/>
      <c r="BE25" s="10"/>
      <c r="BG25" s="114"/>
      <c r="BH25" s="114"/>
      <c r="BI25" s="114"/>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row>
    <row r="26" spans="8:90" x14ac:dyDescent="0.35">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BA26" s="10"/>
      <c r="BB26" s="10"/>
      <c r="BC26" s="10"/>
      <c r="BD26" s="10"/>
      <c r="BE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row>
    <row r="27" spans="8:90" ht="23.25" customHeight="1" x14ac:dyDescent="0.35">
      <c r="H27" s="243" t="s">
        <v>8</v>
      </c>
      <c r="I27" s="243"/>
      <c r="J27" s="243"/>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13"/>
      <c r="BH27" s="113"/>
      <c r="BI27" s="113"/>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row>
    <row r="28" spans="8:90" x14ac:dyDescent="0.35">
      <c r="H28" s="238" t="s">
        <v>7</v>
      </c>
      <c r="I28" s="239"/>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11"/>
      <c r="AZ28" s="111"/>
      <c r="BA28" s="111"/>
      <c r="BB28" s="111"/>
      <c r="BC28" s="111"/>
      <c r="BD28" s="111"/>
      <c r="BE28" s="111"/>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row>
    <row r="29" spans="8:90" x14ac:dyDescent="0.35">
      <c r="H29" s="240" t="s">
        <v>0</v>
      </c>
      <c r="I29" s="241"/>
      <c r="K29" s="10">
        <v>0</v>
      </c>
      <c r="L29" s="10">
        <v>0</v>
      </c>
      <c r="M29" s="10">
        <v>0</v>
      </c>
      <c r="N29" s="10">
        <v>0</v>
      </c>
      <c r="O29" s="10">
        <v>0</v>
      </c>
      <c r="P29" s="10">
        <v>0</v>
      </c>
      <c r="Q29" s="10">
        <v>0</v>
      </c>
      <c r="R29" s="10">
        <v>0</v>
      </c>
      <c r="S29" s="10">
        <v>0</v>
      </c>
      <c r="T29" s="10">
        <v>0</v>
      </c>
      <c r="U29" s="10">
        <v>0</v>
      </c>
      <c r="V29" s="10">
        <v>0</v>
      </c>
      <c r="W29" s="10">
        <v>8637.9246930183544</v>
      </c>
      <c r="X29" s="10">
        <v>25505.861841143174</v>
      </c>
      <c r="Y29" s="10">
        <v>111365.25925310592</v>
      </c>
      <c r="Z29" s="10">
        <v>78742.53449553196</v>
      </c>
      <c r="AA29" s="10">
        <v>97078.506743802456</v>
      </c>
      <c r="AB29" s="10">
        <v>181836.95624769852</v>
      </c>
      <c r="AC29" s="10">
        <v>239414.92415284281</v>
      </c>
      <c r="AD29" s="10">
        <v>143813.68327982217</v>
      </c>
      <c r="AE29" s="10">
        <v>226317.63866283488</v>
      </c>
      <c r="AF29" s="10">
        <v>218183.98976816321</v>
      </c>
      <c r="AG29" s="10">
        <v>278484.84495375719</v>
      </c>
      <c r="AH29" s="10">
        <v>354454.28962855565</v>
      </c>
      <c r="AI29" s="10">
        <v>409187.45753142802</v>
      </c>
      <c r="AJ29" s="10">
        <v>348709.09093089087</v>
      </c>
      <c r="AK29" s="10">
        <v>466648.94746378518</v>
      </c>
      <c r="AL29" s="10">
        <v>354397.35105686152</v>
      </c>
      <c r="AM29" s="10">
        <v>456377.88931465091</v>
      </c>
      <c r="AN29" s="10">
        <v>269870.54131001252</v>
      </c>
      <c r="AO29" s="10">
        <v>261951.90517799952</v>
      </c>
      <c r="AP29" s="10">
        <v>146960.52976363729</v>
      </c>
      <c r="AQ29" s="10">
        <v>144451.9251208473</v>
      </c>
      <c r="AR29" s="10">
        <v>116401.24711991104</v>
      </c>
      <c r="AS29" s="10">
        <v>60083.729963291</v>
      </c>
      <c r="AT29" s="10">
        <v>91829.24908055678</v>
      </c>
      <c r="AU29" s="10">
        <v>163615.73312275717</v>
      </c>
      <c r="AV29" s="10">
        <v>176810.84318977667</v>
      </c>
      <c r="AW29" s="10">
        <v>156175.82799270924</v>
      </c>
      <c r="AX29" s="10">
        <v>169259.01562285636</v>
      </c>
      <c r="AY29" s="10">
        <v>137007.99122407887</v>
      </c>
      <c r="AZ29" s="10">
        <v>205727.93259582701</v>
      </c>
      <c r="BA29" s="10">
        <v>193130.26568315842</v>
      </c>
      <c r="BB29" s="10">
        <v>162980.14596207844</v>
      </c>
      <c r="BC29" s="10">
        <v>156714.82113498167</v>
      </c>
      <c r="BD29" s="10">
        <v>174436.49159580178</v>
      </c>
      <c r="BE29" s="10">
        <v>178278.18564030621</v>
      </c>
      <c r="BF29" s="10">
        <v>131362.71485522005</v>
      </c>
      <c r="BG29" s="10">
        <v>181171.70505022351</v>
      </c>
      <c r="BH29" s="10">
        <v>88460.485133333365</v>
      </c>
      <c r="BI29" s="10">
        <v>153639.87990432457</v>
      </c>
      <c r="BJ29" s="10">
        <v>180052.42468292356</v>
      </c>
      <c r="BK29" s="10">
        <v>154699.68447536789</v>
      </c>
      <c r="BL29" s="10">
        <v>207877.58917981054</v>
      </c>
      <c r="BM29" s="10">
        <v>227117.95981867425</v>
      </c>
      <c r="BN29" s="10">
        <v>211802.65913458529</v>
      </c>
      <c r="BO29" s="10">
        <v>213005.00860134809</v>
      </c>
      <c r="BP29" s="10">
        <v>105477.80122451136</v>
      </c>
      <c r="BQ29" s="10">
        <v>261994.35523157689</v>
      </c>
      <c r="BR29" s="10">
        <v>227365.0796986043</v>
      </c>
      <c r="BS29" s="10">
        <v>232358.6853594179</v>
      </c>
      <c r="BT29" s="10">
        <v>188598.31786019227</v>
      </c>
      <c r="BU29" s="10">
        <v>396940.13382245845</v>
      </c>
      <c r="BV29" s="10">
        <v>357084.38795663067</v>
      </c>
      <c r="BW29" s="10">
        <v>297352.20440817962</v>
      </c>
      <c r="BX29" s="10">
        <v>256501.57277361504</v>
      </c>
      <c r="BY29" s="10">
        <v>237645.53586964251</v>
      </c>
      <c r="BZ29" s="10">
        <v>245153.59892770372</v>
      </c>
      <c r="CA29" s="10">
        <v>318236.38339311793</v>
      </c>
      <c r="CB29" s="10">
        <v>348325.285655841</v>
      </c>
      <c r="CC29" s="10">
        <v>318367.48554693314</v>
      </c>
      <c r="CD29" s="10">
        <v>301858.1298755391</v>
      </c>
      <c r="CE29" s="10">
        <v>472376.60161383741</v>
      </c>
      <c r="CF29" s="10">
        <v>423866.3474824627</v>
      </c>
      <c r="CG29" s="10">
        <v>454365.00025079853</v>
      </c>
      <c r="CH29" s="10">
        <v>419466.72251541872</v>
      </c>
      <c r="CI29" s="10">
        <v>557832.97590562352</v>
      </c>
      <c r="CJ29" s="10">
        <v>500382.44474275922</v>
      </c>
      <c r="CK29" s="10">
        <v>403892.92953134479</v>
      </c>
      <c r="CL29" s="10">
        <v>456675.52057520382</v>
      </c>
    </row>
    <row r="30" spans="8:90" x14ac:dyDescent="0.35">
      <c r="H30" s="240" t="s">
        <v>1</v>
      </c>
      <c r="I30" s="241"/>
      <c r="K30" s="10">
        <v>0</v>
      </c>
      <c r="L30" s="10">
        <v>0</v>
      </c>
      <c r="M30" s="10">
        <v>0</v>
      </c>
      <c r="N30" s="10">
        <v>0</v>
      </c>
      <c r="O30" s="10">
        <v>0</v>
      </c>
      <c r="P30" s="10">
        <v>0</v>
      </c>
      <c r="Q30" s="10">
        <v>0</v>
      </c>
      <c r="R30" s="10">
        <v>0</v>
      </c>
      <c r="S30" s="10">
        <v>0</v>
      </c>
      <c r="T30" s="10">
        <v>0</v>
      </c>
      <c r="U30" s="10">
        <v>0</v>
      </c>
      <c r="V30" s="10">
        <v>0</v>
      </c>
      <c r="W30" s="10">
        <v>5</v>
      </c>
      <c r="X30" s="10">
        <v>15</v>
      </c>
      <c r="Y30" s="10">
        <v>73</v>
      </c>
      <c r="Z30" s="10">
        <v>57</v>
      </c>
      <c r="AA30" s="10">
        <v>59</v>
      </c>
      <c r="AB30" s="10">
        <v>143</v>
      </c>
      <c r="AC30" s="10">
        <v>202</v>
      </c>
      <c r="AD30" s="10">
        <v>127</v>
      </c>
      <c r="AE30" s="10">
        <v>191</v>
      </c>
      <c r="AF30" s="10">
        <v>193</v>
      </c>
      <c r="AG30" s="10">
        <v>230</v>
      </c>
      <c r="AH30" s="10">
        <v>261</v>
      </c>
      <c r="AI30" s="10">
        <v>302</v>
      </c>
      <c r="AJ30" s="10">
        <v>243</v>
      </c>
      <c r="AK30" s="10">
        <v>334</v>
      </c>
      <c r="AL30" s="10">
        <v>250</v>
      </c>
      <c r="AM30" s="10">
        <v>308</v>
      </c>
      <c r="AN30" s="10">
        <v>131</v>
      </c>
      <c r="AO30" s="10">
        <v>184</v>
      </c>
      <c r="AP30" s="10">
        <v>104</v>
      </c>
      <c r="AQ30" s="10">
        <v>87</v>
      </c>
      <c r="AR30" s="10">
        <v>80</v>
      </c>
      <c r="AS30" s="10">
        <v>48</v>
      </c>
      <c r="AT30" s="10">
        <v>60</v>
      </c>
      <c r="AU30" s="10">
        <v>81</v>
      </c>
      <c r="AV30" s="10">
        <v>107</v>
      </c>
      <c r="AW30" s="10">
        <v>94</v>
      </c>
      <c r="AX30" s="10">
        <v>101</v>
      </c>
      <c r="AY30" s="10">
        <v>92</v>
      </c>
      <c r="AZ30" s="10">
        <v>134</v>
      </c>
      <c r="BA30" s="10">
        <v>127</v>
      </c>
      <c r="BB30" s="10">
        <v>102</v>
      </c>
      <c r="BC30" s="10">
        <v>78</v>
      </c>
      <c r="BD30" s="10">
        <v>97</v>
      </c>
      <c r="BE30" s="10">
        <v>97</v>
      </c>
      <c r="BF30" s="10">
        <v>75</v>
      </c>
      <c r="BG30" s="10">
        <v>94</v>
      </c>
      <c r="BH30" s="10">
        <v>55</v>
      </c>
      <c r="BI30" s="10">
        <v>87</v>
      </c>
      <c r="BJ30" s="10">
        <v>90</v>
      </c>
      <c r="BK30" s="10">
        <v>91</v>
      </c>
      <c r="BL30" s="10">
        <v>121</v>
      </c>
      <c r="BM30" s="10">
        <v>117</v>
      </c>
      <c r="BN30" s="10">
        <v>93</v>
      </c>
      <c r="BO30" s="10">
        <v>86</v>
      </c>
      <c r="BP30" s="10">
        <v>45</v>
      </c>
      <c r="BQ30" s="10">
        <v>105</v>
      </c>
      <c r="BR30" s="10">
        <v>85</v>
      </c>
      <c r="BS30" s="10">
        <v>91</v>
      </c>
      <c r="BT30" s="10">
        <v>70</v>
      </c>
      <c r="BU30" s="10">
        <v>153</v>
      </c>
      <c r="BV30" s="10">
        <v>130</v>
      </c>
      <c r="BW30" s="10">
        <v>102</v>
      </c>
      <c r="BX30" s="10">
        <v>79</v>
      </c>
      <c r="BY30" s="10">
        <v>80</v>
      </c>
      <c r="BZ30" s="10">
        <v>90</v>
      </c>
      <c r="CA30" s="10">
        <v>127</v>
      </c>
      <c r="CB30" s="10">
        <v>128</v>
      </c>
      <c r="CC30" s="10">
        <v>134</v>
      </c>
      <c r="CD30" s="10">
        <v>127</v>
      </c>
      <c r="CE30" s="10">
        <v>162</v>
      </c>
      <c r="CF30" s="10">
        <v>166</v>
      </c>
      <c r="CG30" s="10">
        <v>178</v>
      </c>
      <c r="CH30" s="10">
        <v>151</v>
      </c>
      <c r="CI30" s="10">
        <v>191</v>
      </c>
      <c r="CJ30" s="10">
        <v>181</v>
      </c>
      <c r="CK30" s="10">
        <v>137</v>
      </c>
      <c r="CL30" s="10">
        <v>147</v>
      </c>
    </row>
    <row r="31" spans="8:90" x14ac:dyDescent="0.35">
      <c r="H31" s="240" t="s">
        <v>2</v>
      </c>
      <c r="I31" s="241"/>
      <c r="K31" s="10">
        <v>0</v>
      </c>
      <c r="L31" s="10">
        <v>0</v>
      </c>
      <c r="M31" s="10">
        <v>0</v>
      </c>
      <c r="N31" s="10">
        <v>0</v>
      </c>
      <c r="O31" s="10">
        <v>0</v>
      </c>
      <c r="P31" s="10">
        <v>0</v>
      </c>
      <c r="Q31" s="10">
        <v>0</v>
      </c>
      <c r="R31" s="10">
        <v>0</v>
      </c>
      <c r="S31" s="10">
        <v>0</v>
      </c>
      <c r="T31" s="10">
        <v>0</v>
      </c>
      <c r="U31" s="10">
        <v>0</v>
      </c>
      <c r="V31" s="10">
        <v>0</v>
      </c>
      <c r="W31" s="10">
        <v>1727.5849386036709</v>
      </c>
      <c r="X31" s="10">
        <v>1700.3907894095451</v>
      </c>
      <c r="Y31" s="10">
        <v>1525.5514966178894</v>
      </c>
      <c r="Z31" s="10">
        <v>1381.4479736058238</v>
      </c>
      <c r="AA31" s="10">
        <v>1645.3984193864824</v>
      </c>
      <c r="AB31" s="10">
        <v>1271.5871066272623</v>
      </c>
      <c r="AC31" s="10">
        <v>1185.2223967962516</v>
      </c>
      <c r="AD31" s="10">
        <v>1132.3912069277337</v>
      </c>
      <c r="AE31" s="10">
        <v>1184.9091029467795</v>
      </c>
      <c r="AF31" s="10">
        <v>1130.4869936174259</v>
      </c>
      <c r="AG31" s="10">
        <v>1210.8036737119878</v>
      </c>
      <c r="AH31" s="10">
        <v>1358.0624123699449</v>
      </c>
      <c r="AI31" s="10">
        <v>1354.9253560643313</v>
      </c>
      <c r="AJ31" s="10">
        <v>1435.0168351065468</v>
      </c>
      <c r="AK31" s="10">
        <v>1397.1525373167221</v>
      </c>
      <c r="AL31" s="10">
        <v>1417.589404227446</v>
      </c>
      <c r="AM31" s="10">
        <v>1481.7463938787366</v>
      </c>
      <c r="AN31" s="10">
        <v>2060.0804680153628</v>
      </c>
      <c r="AO31" s="10">
        <v>1423.6516585760844</v>
      </c>
      <c r="AP31" s="10">
        <v>1413.0820169580509</v>
      </c>
      <c r="AQ31" s="10">
        <v>1660.3669554120379</v>
      </c>
      <c r="AR31" s="10">
        <v>1455.015588998888</v>
      </c>
      <c r="AS31" s="10">
        <v>1251.7443742352291</v>
      </c>
      <c r="AT31" s="10">
        <v>1530.4874846759462</v>
      </c>
      <c r="AU31" s="10">
        <v>2019.947322503175</v>
      </c>
      <c r="AV31" s="10">
        <v>1652.4377868203428</v>
      </c>
      <c r="AW31" s="10">
        <v>1661.4449786458429</v>
      </c>
      <c r="AX31" s="10">
        <v>1675.831837850063</v>
      </c>
      <c r="AY31" s="10">
        <v>1489.2172959139007</v>
      </c>
      <c r="AZ31" s="10">
        <v>1535.2830790733358</v>
      </c>
      <c r="BA31" s="10">
        <v>1520.7107534106963</v>
      </c>
      <c r="BB31" s="10">
        <v>1597.844568255671</v>
      </c>
      <c r="BC31" s="10">
        <v>2009.1643735254061</v>
      </c>
      <c r="BD31" s="10">
        <v>1798.3143463484719</v>
      </c>
      <c r="BE31" s="10">
        <v>1837.9194395907857</v>
      </c>
      <c r="BF31" s="10">
        <v>1751.5028647362674</v>
      </c>
      <c r="BG31" s="10">
        <v>1927.3585643640799</v>
      </c>
      <c r="BH31" s="10">
        <v>1608.3724569696976</v>
      </c>
      <c r="BI31" s="10">
        <v>1765.9756310841904</v>
      </c>
      <c r="BJ31" s="10">
        <v>2000.5824964769286</v>
      </c>
      <c r="BK31" s="10">
        <v>1699.9965326963504</v>
      </c>
      <c r="BL31" s="10">
        <v>1717.9966047918226</v>
      </c>
      <c r="BM31" s="10">
        <v>1941.1791437493525</v>
      </c>
      <c r="BN31" s="10">
        <v>2277.4479476837128</v>
      </c>
      <c r="BO31" s="10">
        <v>2476.8024255970709</v>
      </c>
      <c r="BP31" s="10">
        <v>2343.9511383224749</v>
      </c>
      <c r="BQ31" s="10">
        <v>2495.1843355388273</v>
      </c>
      <c r="BR31" s="10">
        <v>2674.8832905718155</v>
      </c>
      <c r="BS31" s="10">
        <v>2553.3921468067902</v>
      </c>
      <c r="BT31" s="10">
        <v>2694.2616837170326</v>
      </c>
      <c r="BU31" s="10">
        <v>2594.3799596239114</v>
      </c>
      <c r="BV31" s="10">
        <v>2746.8029842817746</v>
      </c>
      <c r="BW31" s="10">
        <v>2915.2176902762708</v>
      </c>
      <c r="BX31" s="10">
        <v>3246.8553515647473</v>
      </c>
      <c r="BY31" s="10">
        <v>2970.5691983705315</v>
      </c>
      <c r="BZ31" s="10">
        <v>2723.9288769744858</v>
      </c>
      <c r="CA31" s="10">
        <v>2505.7982944339992</v>
      </c>
      <c r="CB31" s="10">
        <v>2721.2912941862578</v>
      </c>
      <c r="CC31" s="10">
        <v>2375.8767578129336</v>
      </c>
      <c r="CD31" s="10">
        <v>2376.8356683113316</v>
      </c>
      <c r="CE31" s="10">
        <v>2915.9049482335645</v>
      </c>
      <c r="CF31" s="10">
        <v>2553.4117318220647</v>
      </c>
      <c r="CG31" s="10">
        <v>2552.6123609595425</v>
      </c>
      <c r="CH31" s="10">
        <v>2777.9253146716474</v>
      </c>
      <c r="CI31" s="10">
        <v>2920.5914968880811</v>
      </c>
      <c r="CJ31" s="10">
        <v>2764.5438936064047</v>
      </c>
      <c r="CK31" s="10">
        <v>2948.123573221495</v>
      </c>
      <c r="CL31" s="10">
        <v>3106.6361943891416</v>
      </c>
    </row>
    <row r="32" spans="8:90" x14ac:dyDescent="0.35">
      <c r="H32" s="110"/>
      <c r="I32" s="18"/>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12"/>
      <c r="BH32" s="112"/>
      <c r="BI32" s="112"/>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c r="CH32" s="10"/>
      <c r="CI32" s="10"/>
      <c r="CJ32" s="10"/>
      <c r="CK32" s="10"/>
      <c r="CL32" s="10"/>
    </row>
    <row r="33" spans="8:90" x14ac:dyDescent="0.35">
      <c r="H33" s="238" t="s">
        <v>182</v>
      </c>
      <c r="I33" s="239"/>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12"/>
      <c r="BH33" s="112"/>
      <c r="BI33" s="112"/>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row>
    <row r="34" spans="8:90" x14ac:dyDescent="0.35">
      <c r="H34" s="240" t="s">
        <v>3</v>
      </c>
      <c r="I34" s="241"/>
      <c r="K34" s="10">
        <v>0</v>
      </c>
      <c r="L34" s="10">
        <v>0</v>
      </c>
      <c r="M34" s="10">
        <v>0</v>
      </c>
      <c r="N34" s="10">
        <v>0</v>
      </c>
      <c r="O34" s="10">
        <v>0</v>
      </c>
      <c r="P34" s="10">
        <v>0</v>
      </c>
      <c r="Q34" s="10">
        <v>0</v>
      </c>
      <c r="R34" s="10">
        <v>0</v>
      </c>
      <c r="S34" s="10">
        <v>0</v>
      </c>
      <c r="T34" s="10">
        <v>0</v>
      </c>
      <c r="U34" s="10">
        <v>0</v>
      </c>
      <c r="V34" s="10">
        <v>0</v>
      </c>
      <c r="W34" s="10">
        <v>0</v>
      </c>
      <c r="X34" s="10">
        <v>0</v>
      </c>
      <c r="Y34" s="10">
        <v>0</v>
      </c>
      <c r="Z34" s="10">
        <v>0</v>
      </c>
      <c r="AA34" s="10">
        <v>0</v>
      </c>
      <c r="AB34" s="10">
        <v>0</v>
      </c>
      <c r="AC34" s="10">
        <v>12038.805397686081</v>
      </c>
      <c r="AD34" s="10">
        <v>161438.03508174309</v>
      </c>
      <c r="AE34" s="10">
        <v>103229.93746408487</v>
      </c>
      <c r="AF34" s="10">
        <v>206325.35426394638</v>
      </c>
      <c r="AG34" s="10">
        <v>22554.783547261959</v>
      </c>
      <c r="AH34" s="10">
        <v>203038.8445619595</v>
      </c>
      <c r="AI34" s="10">
        <v>90236.669652052151</v>
      </c>
      <c r="AJ34" s="10">
        <v>220696.61926183314</v>
      </c>
      <c r="AK34" s="10">
        <v>293696.55365096621</v>
      </c>
      <c r="AL34" s="10">
        <v>421240.71218292147</v>
      </c>
      <c r="AM34" s="10">
        <v>272474.1768361337</v>
      </c>
      <c r="AN34" s="10">
        <v>320883.93068067334</v>
      </c>
      <c r="AO34" s="10">
        <v>150833.48611189908</v>
      </c>
      <c r="AP34" s="10">
        <v>523046.48776493303</v>
      </c>
      <c r="AQ34" s="10">
        <v>190641.36521940492</v>
      </c>
      <c r="AR34" s="10">
        <v>296864.76556122524</v>
      </c>
      <c r="AS34" s="10">
        <v>362777.54763798806</v>
      </c>
      <c r="AT34" s="10">
        <v>502136.37999239238</v>
      </c>
      <c r="AU34" s="10">
        <v>272849.94492942537</v>
      </c>
      <c r="AV34" s="10">
        <v>208690.66799535486</v>
      </c>
      <c r="AW34" s="10">
        <v>215802.36463092928</v>
      </c>
      <c r="AX34" s="10">
        <v>157667.0322896592</v>
      </c>
      <c r="AY34" s="10">
        <v>113556.12437975354</v>
      </c>
      <c r="AZ34" s="10">
        <v>340706.75688790984</v>
      </c>
      <c r="BA34" s="10">
        <v>154698.18439547124</v>
      </c>
      <c r="BB34" s="10">
        <v>109721.12885551799</v>
      </c>
      <c r="BC34" s="10">
        <v>93045.826254847663</v>
      </c>
      <c r="BD34" s="10">
        <v>126215.33357308831</v>
      </c>
      <c r="BE34" s="10">
        <v>88352.634555823635</v>
      </c>
      <c r="BF34" s="10">
        <v>221290.53542303375</v>
      </c>
      <c r="BG34" s="10">
        <v>108203.27446210399</v>
      </c>
      <c r="BH34" s="10">
        <v>185684.3581718838</v>
      </c>
      <c r="BI34" s="10">
        <v>122113.97971818401</v>
      </c>
      <c r="BJ34" s="10">
        <v>479845.00505526504</v>
      </c>
      <c r="BK34" s="10">
        <v>97590.25956853792</v>
      </c>
      <c r="BL34" s="10">
        <v>196060.36892558745</v>
      </c>
      <c r="BM34" s="10">
        <v>131510.67883874255</v>
      </c>
      <c r="BN34" s="10">
        <v>249644.46533702358</v>
      </c>
      <c r="BO34" s="10">
        <v>79131.744911852584</v>
      </c>
      <c r="BP34" s="10">
        <v>42330.646620230473</v>
      </c>
      <c r="BQ34" s="10">
        <v>98132.564117515052</v>
      </c>
      <c r="BR34" s="10">
        <v>65530.282322224732</v>
      </c>
      <c r="BS34" s="10">
        <v>55473.027602202892</v>
      </c>
      <c r="BT34" s="10">
        <v>78146.914222542429</v>
      </c>
      <c r="BU34" s="10">
        <v>39897.59011305579</v>
      </c>
      <c r="BV34" s="10">
        <v>364353.15322197677</v>
      </c>
      <c r="BW34" s="10">
        <v>393291.7935122234</v>
      </c>
      <c r="BX34" s="10">
        <v>193821.72118974946</v>
      </c>
      <c r="BY34" s="10">
        <v>65188.196193197342</v>
      </c>
      <c r="BZ34" s="10">
        <v>376788.66974796762</v>
      </c>
      <c r="CA34" s="10">
        <v>40071.041885411723</v>
      </c>
      <c r="CB34" s="10">
        <v>239601.36225705314</v>
      </c>
      <c r="CC34" s="10">
        <v>89049.694619125105</v>
      </c>
      <c r="CD34" s="10">
        <v>755554.73524438124</v>
      </c>
      <c r="CE34" s="10">
        <v>294348.33062484686</v>
      </c>
      <c r="CF34" s="10">
        <v>410165.21314701141</v>
      </c>
      <c r="CG34" s="10">
        <v>546580.17555069097</v>
      </c>
      <c r="CH34" s="10">
        <v>381773.76276245515</v>
      </c>
      <c r="CI34" s="10">
        <v>188489.82491111851</v>
      </c>
      <c r="CJ34" s="10">
        <v>462968.00123966683</v>
      </c>
      <c r="CK34" s="10">
        <v>609431.18362652638</v>
      </c>
      <c r="CL34" s="10">
        <v>718726.81398782879</v>
      </c>
    </row>
    <row r="35" spans="8:90" x14ac:dyDescent="0.35">
      <c r="H35" s="240" t="s">
        <v>4</v>
      </c>
      <c r="I35" s="241"/>
      <c r="K35" s="10">
        <v>0</v>
      </c>
      <c r="L35" s="10">
        <v>0</v>
      </c>
      <c r="M35" s="10">
        <v>0</v>
      </c>
      <c r="N35" s="10">
        <v>0</v>
      </c>
      <c r="O35" s="10">
        <v>0</v>
      </c>
      <c r="P35" s="10">
        <v>0</v>
      </c>
      <c r="Q35" s="10">
        <v>0</v>
      </c>
      <c r="R35" s="10">
        <v>0</v>
      </c>
      <c r="S35" s="10">
        <v>0</v>
      </c>
      <c r="T35" s="10">
        <v>0</v>
      </c>
      <c r="U35" s="10">
        <v>0</v>
      </c>
      <c r="V35" s="10">
        <v>0</v>
      </c>
      <c r="W35" s="10">
        <v>0</v>
      </c>
      <c r="X35" s="10">
        <v>0</v>
      </c>
      <c r="Y35" s="10">
        <v>0</v>
      </c>
      <c r="Z35" s="10">
        <v>0</v>
      </c>
      <c r="AA35" s="10">
        <v>0</v>
      </c>
      <c r="AB35" s="10">
        <v>0</v>
      </c>
      <c r="AC35" s="10">
        <v>11</v>
      </c>
      <c r="AD35" s="10">
        <v>121</v>
      </c>
      <c r="AE35" s="10">
        <v>104</v>
      </c>
      <c r="AF35" s="10">
        <v>141</v>
      </c>
      <c r="AG35" s="10">
        <v>15</v>
      </c>
      <c r="AH35" s="10">
        <v>166</v>
      </c>
      <c r="AI35" s="10">
        <v>71</v>
      </c>
      <c r="AJ35" s="10">
        <v>191</v>
      </c>
      <c r="AK35" s="10">
        <v>224</v>
      </c>
      <c r="AL35" s="10">
        <v>310</v>
      </c>
      <c r="AM35" s="10">
        <v>218</v>
      </c>
      <c r="AN35" s="10">
        <v>206</v>
      </c>
      <c r="AO35" s="10">
        <v>113</v>
      </c>
      <c r="AP35" s="10">
        <v>447</v>
      </c>
      <c r="AQ35" s="10">
        <v>145</v>
      </c>
      <c r="AR35" s="10">
        <v>231</v>
      </c>
      <c r="AS35" s="10">
        <v>227</v>
      </c>
      <c r="AT35" s="10">
        <v>262</v>
      </c>
      <c r="AU35" s="10">
        <v>143</v>
      </c>
      <c r="AV35" s="10">
        <v>149</v>
      </c>
      <c r="AW35" s="10">
        <v>139</v>
      </c>
      <c r="AX35" s="10">
        <v>92</v>
      </c>
      <c r="AY35" s="10">
        <v>74</v>
      </c>
      <c r="AZ35" s="10">
        <v>200</v>
      </c>
      <c r="BA35" s="10">
        <v>100</v>
      </c>
      <c r="BB35" s="10">
        <v>66</v>
      </c>
      <c r="BC35" s="10">
        <v>50</v>
      </c>
      <c r="BD35" s="10">
        <v>55</v>
      </c>
      <c r="BE35" s="10">
        <v>47</v>
      </c>
      <c r="BF35" s="10">
        <v>129</v>
      </c>
      <c r="BG35" s="10">
        <v>60</v>
      </c>
      <c r="BH35" s="10">
        <v>131</v>
      </c>
      <c r="BI35" s="10">
        <v>75</v>
      </c>
      <c r="BJ35" s="10">
        <v>269</v>
      </c>
      <c r="BK35" s="10">
        <v>52</v>
      </c>
      <c r="BL35" s="10">
        <v>109</v>
      </c>
      <c r="BM35" s="10">
        <v>69</v>
      </c>
      <c r="BN35" s="10">
        <v>148</v>
      </c>
      <c r="BO35" s="10">
        <v>47</v>
      </c>
      <c r="BP35" s="10">
        <v>23</v>
      </c>
      <c r="BQ35" s="10">
        <v>61</v>
      </c>
      <c r="BR35" s="10">
        <v>42</v>
      </c>
      <c r="BS35" s="10">
        <v>37</v>
      </c>
      <c r="BT35" s="10">
        <v>36</v>
      </c>
      <c r="BU35" s="10">
        <v>24</v>
      </c>
      <c r="BV35" s="10">
        <v>179</v>
      </c>
      <c r="BW35" s="10">
        <v>156</v>
      </c>
      <c r="BX35" s="10">
        <v>67</v>
      </c>
      <c r="BY35" s="10">
        <v>24</v>
      </c>
      <c r="BZ35" s="10">
        <v>138</v>
      </c>
      <c r="CA35" s="10">
        <v>17</v>
      </c>
      <c r="CB35" s="10">
        <v>57</v>
      </c>
      <c r="CC35" s="10">
        <v>20</v>
      </c>
      <c r="CD35" s="10">
        <v>284</v>
      </c>
      <c r="CE35" s="10">
        <v>115</v>
      </c>
      <c r="CF35" s="10">
        <v>170</v>
      </c>
      <c r="CG35" s="10">
        <v>230</v>
      </c>
      <c r="CH35" s="10">
        <v>160</v>
      </c>
      <c r="CI35" s="10">
        <v>83</v>
      </c>
      <c r="CJ35" s="10">
        <v>148</v>
      </c>
      <c r="CK35" s="10">
        <v>240</v>
      </c>
      <c r="CL35" s="10">
        <v>224</v>
      </c>
    </row>
    <row r="36" spans="8:90" x14ac:dyDescent="0.35">
      <c r="H36" s="240" t="s">
        <v>2</v>
      </c>
      <c r="I36" s="241"/>
      <c r="K36" s="10">
        <v>0</v>
      </c>
      <c r="L36" s="10">
        <v>0</v>
      </c>
      <c r="M36" s="10">
        <v>0</v>
      </c>
      <c r="N36" s="10">
        <v>0</v>
      </c>
      <c r="O36" s="10">
        <v>0</v>
      </c>
      <c r="P36" s="10">
        <v>0</v>
      </c>
      <c r="Q36" s="10">
        <v>0</v>
      </c>
      <c r="R36" s="10">
        <v>0</v>
      </c>
      <c r="S36" s="10">
        <v>0</v>
      </c>
      <c r="T36" s="10">
        <v>0</v>
      </c>
      <c r="U36" s="10">
        <v>0</v>
      </c>
      <c r="V36" s="10">
        <v>0</v>
      </c>
      <c r="W36" s="10">
        <v>0</v>
      </c>
      <c r="X36" s="10">
        <v>0</v>
      </c>
      <c r="Y36" s="10">
        <v>0</v>
      </c>
      <c r="Z36" s="10">
        <v>0</v>
      </c>
      <c r="AA36" s="10">
        <v>0</v>
      </c>
      <c r="AB36" s="10">
        <v>0</v>
      </c>
      <c r="AC36" s="10">
        <v>1094.4368543350984</v>
      </c>
      <c r="AD36" s="10">
        <v>1334.1986370391992</v>
      </c>
      <c r="AE36" s="10">
        <v>992.59555253927761</v>
      </c>
      <c r="AF36" s="10">
        <v>1463.3003848506835</v>
      </c>
      <c r="AG36" s="10">
        <v>1503.6522364841305</v>
      </c>
      <c r="AH36" s="10">
        <v>1223.1255696503583</v>
      </c>
      <c r="AI36" s="10">
        <v>1270.9390091838332</v>
      </c>
      <c r="AJ36" s="10">
        <v>1155.4796819991263</v>
      </c>
      <c r="AK36" s="10">
        <v>1311.1453287989564</v>
      </c>
      <c r="AL36" s="10">
        <v>1358.8410070416821</v>
      </c>
      <c r="AM36" s="10">
        <v>1249.8815451198793</v>
      </c>
      <c r="AN36" s="10">
        <v>1557.6889838867637</v>
      </c>
      <c r="AO36" s="10">
        <v>1334.8096116097263</v>
      </c>
      <c r="AP36" s="10">
        <v>1170.1263708387764</v>
      </c>
      <c r="AQ36" s="10">
        <v>1314.7680359958961</v>
      </c>
      <c r="AR36" s="10">
        <v>1285.1288552433994</v>
      </c>
      <c r="AS36" s="10">
        <v>1598.138976378802</v>
      </c>
      <c r="AT36" s="10">
        <v>1916.5510686732534</v>
      </c>
      <c r="AU36" s="10">
        <v>1908.0415729330446</v>
      </c>
      <c r="AV36" s="10">
        <v>1400.6085100359387</v>
      </c>
      <c r="AW36" s="10">
        <v>1552.5349973448149</v>
      </c>
      <c r="AX36" s="10">
        <v>1713.7720901049913</v>
      </c>
      <c r="AY36" s="10">
        <v>1534.5422213480208</v>
      </c>
      <c r="AZ36" s="10">
        <v>1703.5337844395492</v>
      </c>
      <c r="BA36" s="10">
        <v>1546.9818439547123</v>
      </c>
      <c r="BB36" s="10">
        <v>1662.4413462957273</v>
      </c>
      <c r="BC36" s="10">
        <v>1860.9165250969534</v>
      </c>
      <c r="BD36" s="10">
        <v>2294.8242467834239</v>
      </c>
      <c r="BE36" s="10">
        <v>1879.8432884217796</v>
      </c>
      <c r="BF36" s="10">
        <v>1715.4305071553003</v>
      </c>
      <c r="BG36" s="10">
        <v>1803.3879077017332</v>
      </c>
      <c r="BH36" s="10">
        <v>1417.4378486403343</v>
      </c>
      <c r="BI36" s="10">
        <v>1628.1863962424534</v>
      </c>
      <c r="BJ36" s="10">
        <v>1783.8104277147399</v>
      </c>
      <c r="BK36" s="10">
        <v>1876.7357609334215</v>
      </c>
      <c r="BL36" s="10">
        <v>1798.7189809686922</v>
      </c>
      <c r="BM36" s="10">
        <v>1905.9518672281529</v>
      </c>
      <c r="BN36" s="10">
        <v>1686.786927952862</v>
      </c>
      <c r="BO36" s="10">
        <v>1683.6541470606933</v>
      </c>
      <c r="BP36" s="10">
        <v>1840.4628965317597</v>
      </c>
      <c r="BQ36" s="10">
        <v>1608.7305593035255</v>
      </c>
      <c r="BR36" s="10">
        <v>1560.244817195827</v>
      </c>
      <c r="BS36" s="10">
        <v>1499.2710162757539</v>
      </c>
      <c r="BT36" s="10">
        <v>2170.7476172928455</v>
      </c>
      <c r="BU36" s="10">
        <v>1662.3995880439913</v>
      </c>
      <c r="BV36" s="10">
        <v>2035.4924761004288</v>
      </c>
      <c r="BW36" s="10">
        <v>2521.1012404629705</v>
      </c>
      <c r="BX36" s="10">
        <v>2892.8615102947679</v>
      </c>
      <c r="BY36" s="10">
        <v>2716.1748413832224</v>
      </c>
      <c r="BZ36" s="10">
        <v>2730.3526793330989</v>
      </c>
      <c r="CA36" s="10">
        <v>2357.1201109065719</v>
      </c>
      <c r="CB36" s="10">
        <v>4203.532671176371</v>
      </c>
      <c r="CC36" s="10">
        <v>4452.4847309562556</v>
      </c>
      <c r="CD36" s="10">
        <v>2660.4039973393706</v>
      </c>
      <c r="CE36" s="10">
        <v>2559.550701085625</v>
      </c>
      <c r="CF36" s="10">
        <v>2412.7365479235964</v>
      </c>
      <c r="CG36" s="10">
        <v>2376.4355458725695</v>
      </c>
      <c r="CH36" s="10">
        <v>2386.0860172653447</v>
      </c>
      <c r="CI36" s="10">
        <v>2270.9617459170904</v>
      </c>
      <c r="CJ36" s="10">
        <v>3128.1621705382895</v>
      </c>
      <c r="CK36" s="10">
        <v>2539.2965984438601</v>
      </c>
      <c r="CL36" s="10">
        <v>3208.6018481599499</v>
      </c>
    </row>
    <row r="37" spans="8:90" x14ac:dyDescent="0.35">
      <c r="H37" s="110"/>
      <c r="I37" s="109"/>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c r="CI37" s="10"/>
      <c r="CJ37" s="10"/>
      <c r="CK37" s="10"/>
      <c r="CL37" s="10"/>
    </row>
    <row r="38" spans="8:90" x14ac:dyDescent="0.35">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84"/>
      <c r="AV38" s="10"/>
      <c r="AW38" s="10"/>
      <c r="AX38" s="10"/>
      <c r="AY38" s="10"/>
      <c r="AZ38" s="10"/>
      <c r="BA38" s="10"/>
      <c r="BB38" s="10"/>
      <c r="BC38" s="10"/>
      <c r="BD38" s="10"/>
      <c r="BE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row>
    <row r="39" spans="8:90" x14ac:dyDescent="0.35">
      <c r="H39" s="9"/>
      <c r="I39" s="9"/>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84"/>
      <c r="AZ39" s="84"/>
      <c r="BA39" s="10"/>
      <c r="BB39" s="10"/>
      <c r="BC39" s="10"/>
      <c r="BD39" s="10"/>
      <c r="BE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row>
    <row r="40" spans="8:90" x14ac:dyDescent="0.35">
      <c r="H40" s="9"/>
      <c r="I40" s="9"/>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84"/>
      <c r="BA40" s="10"/>
      <c r="BB40" s="10"/>
      <c r="BC40" s="10"/>
      <c r="BD40" s="10"/>
      <c r="BE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row>
    <row r="41" spans="8:90" s="9" customFormat="1" x14ac:dyDescent="0.35">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G41"/>
      <c r="BH41"/>
      <c r="BI41"/>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row>
    <row r="42" spans="8:90" x14ac:dyDescent="0.35">
      <c r="H42" s="9"/>
      <c r="I42" s="9"/>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row>
    <row r="43" spans="8:90" ht="23.25" customHeight="1" x14ac:dyDescent="0.35">
      <c r="H43" s="243" t="s">
        <v>202</v>
      </c>
      <c r="I43" s="243"/>
      <c r="J43" s="243"/>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13"/>
      <c r="BH43" s="113"/>
      <c r="BI43" s="113"/>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row>
    <row r="44" spans="8:90" x14ac:dyDescent="0.35">
      <c r="H44" s="238" t="s">
        <v>7</v>
      </c>
      <c r="I44" s="239"/>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11"/>
      <c r="AZ44" s="111"/>
      <c r="BA44" s="111"/>
      <c r="BB44" s="111"/>
      <c r="BC44" s="111"/>
      <c r="BD44" s="111"/>
      <c r="BE44" s="10"/>
      <c r="BG44" s="84"/>
      <c r="BH44" s="84"/>
      <c r="BI44" s="84"/>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row>
    <row r="45" spans="8:90" ht="15.65" customHeight="1" x14ac:dyDescent="0.35">
      <c r="H45" s="240" t="s">
        <v>0</v>
      </c>
      <c r="I45" s="241"/>
      <c r="K45" s="10">
        <v>0</v>
      </c>
      <c r="L45" s="10">
        <v>0</v>
      </c>
      <c r="M45" s="10">
        <v>0</v>
      </c>
      <c r="N45" s="10">
        <v>0</v>
      </c>
      <c r="O45" s="10">
        <v>0</v>
      </c>
      <c r="P45" s="10">
        <v>0</v>
      </c>
      <c r="Q45" s="10">
        <v>0</v>
      </c>
      <c r="R45" s="10">
        <v>0</v>
      </c>
      <c r="S45" s="10">
        <v>0</v>
      </c>
      <c r="T45" s="10">
        <v>0</v>
      </c>
      <c r="U45" s="10">
        <v>0</v>
      </c>
      <c r="V45" s="10">
        <v>0</v>
      </c>
      <c r="W45" s="10">
        <v>0</v>
      </c>
      <c r="X45" s="10">
        <v>0</v>
      </c>
      <c r="Y45" s="10">
        <v>70795.45591747007</v>
      </c>
      <c r="Z45" s="10">
        <v>140665.21085405556</v>
      </c>
      <c r="AA45" s="10">
        <v>150340.61754350387</v>
      </c>
      <c r="AB45" s="10">
        <v>89117.313961867709</v>
      </c>
      <c r="AC45" s="10">
        <v>193281.96487840216</v>
      </c>
      <c r="AD45" s="10">
        <v>263764.4116813658</v>
      </c>
      <c r="AE45" s="10">
        <v>367979.19323068688</v>
      </c>
      <c r="AF45" s="10">
        <v>291731.70042782777</v>
      </c>
      <c r="AG45" s="10">
        <v>402824.45157663809</v>
      </c>
      <c r="AH45" s="10">
        <v>456196.99556107807</v>
      </c>
      <c r="AI45" s="10">
        <v>550602.83625065372</v>
      </c>
      <c r="AJ45" s="10">
        <v>406546.23094484094</v>
      </c>
      <c r="AK45" s="10">
        <v>474546.36021247506</v>
      </c>
      <c r="AL45" s="10">
        <v>302240.68499748287</v>
      </c>
      <c r="AM45" s="10">
        <v>157063.98071067876</v>
      </c>
      <c r="AN45" s="10">
        <v>128129.80833005923</v>
      </c>
      <c r="AO45" s="10">
        <v>176465.9212459446</v>
      </c>
      <c r="AP45" s="10">
        <v>-117901.60358105075</v>
      </c>
      <c r="AQ45" s="10">
        <v>-257020.38161641994</v>
      </c>
      <c r="AR45" s="10">
        <v>86006.690252819011</v>
      </c>
      <c r="AS45" s="10">
        <v>-340703.59435449773</v>
      </c>
      <c r="AT45" s="10">
        <v>-75197.058654929395</v>
      </c>
      <c r="AU45" s="10">
        <v>11066.458727490921</v>
      </c>
      <c r="AV45" s="10">
        <v>-16639.619172742754</v>
      </c>
      <c r="AW45" s="10">
        <v>-29312.524367066238</v>
      </c>
      <c r="AX45" s="10">
        <v>-34626.109124386574</v>
      </c>
      <c r="AY45" s="10">
        <v>-2247.9629100754664</v>
      </c>
      <c r="AZ45" s="10">
        <v>-8765.1490250811657</v>
      </c>
      <c r="BA45" s="10">
        <v>-68768.480467285466</v>
      </c>
      <c r="BB45" s="10">
        <v>-8976.4971211681477</v>
      </c>
      <c r="BC45" s="10">
        <v>32133.1861522127</v>
      </c>
      <c r="BD45" s="10">
        <v>7657.1177268975316</v>
      </c>
      <c r="BE45" s="10">
        <v>19049.532446158701</v>
      </c>
      <c r="BF45" s="10">
        <v>-10003.330865199132</v>
      </c>
      <c r="BG45" s="10">
        <v>44704.693765343181</v>
      </c>
      <c r="BH45" s="10">
        <v>33433.417789961</v>
      </c>
      <c r="BI45" s="10">
        <v>73234.816463435593</v>
      </c>
      <c r="BJ45" s="10">
        <v>52856.309178582655</v>
      </c>
      <c r="BK45" s="10">
        <v>84689.100438816415</v>
      </c>
      <c r="BL45" s="10">
        <v>84052.119273361168</v>
      </c>
      <c r="BM45" s="10">
        <v>68252.554145716145</v>
      </c>
      <c r="BN45" s="10">
        <v>55030.273837870234</v>
      </c>
      <c r="BO45" s="10">
        <v>45638.179476718753</v>
      </c>
      <c r="BP45" s="10">
        <v>16804.159281674183</v>
      </c>
      <c r="BQ45" s="10">
        <v>81274.008707017099</v>
      </c>
      <c r="BR45" s="10">
        <v>74281.281566334772</v>
      </c>
      <c r="BS45" s="10">
        <v>52477.102071224836</v>
      </c>
      <c r="BT45" s="10">
        <v>72583.381842394549</v>
      </c>
      <c r="BU45" s="10">
        <v>50515.508702311177</v>
      </c>
      <c r="BV45" s="10">
        <v>35926.592683290255</v>
      </c>
      <c r="BW45" s="10">
        <v>36351.155396366805</v>
      </c>
      <c r="BX45" s="10">
        <v>33314.526577225952</v>
      </c>
      <c r="BY45" s="10">
        <v>18811.05390502618</v>
      </c>
      <c r="BZ45" s="10">
        <v>10508.409374885876</v>
      </c>
      <c r="CA45" s="10">
        <v>723.72305504957285</v>
      </c>
      <c r="CB45" s="10">
        <v>4892.0318840999144</v>
      </c>
      <c r="CC45" s="10">
        <v>147.09511340165909</v>
      </c>
      <c r="CD45" s="10">
        <v>-2128.9269036831374</v>
      </c>
      <c r="CE45" s="10">
        <v>3277.0409146642919</v>
      </c>
      <c r="CF45" s="10">
        <v>-49.560778107768783</v>
      </c>
      <c r="CG45" s="10">
        <v>0</v>
      </c>
      <c r="CH45" s="10">
        <v>0</v>
      </c>
      <c r="CI45" s="10">
        <v>0</v>
      </c>
      <c r="CJ45" s="10">
        <v>0</v>
      </c>
      <c r="CK45" s="10">
        <v>0</v>
      </c>
      <c r="CL45" s="10">
        <v>0</v>
      </c>
    </row>
    <row r="46" spans="8:90" ht="15.65" customHeight="1" x14ac:dyDescent="0.35">
      <c r="H46" s="240" t="s">
        <v>1</v>
      </c>
      <c r="I46" s="241"/>
      <c r="K46" s="10">
        <v>0</v>
      </c>
      <c r="L46" s="10">
        <v>0</v>
      </c>
      <c r="M46" s="10">
        <v>0</v>
      </c>
      <c r="N46" s="10">
        <v>0</v>
      </c>
      <c r="O46" s="10">
        <v>0</v>
      </c>
      <c r="P46" s="10">
        <v>0</v>
      </c>
      <c r="Q46" s="10">
        <v>0</v>
      </c>
      <c r="R46" s="10">
        <v>0</v>
      </c>
      <c r="S46" s="10">
        <v>0</v>
      </c>
      <c r="T46" s="10">
        <v>0</v>
      </c>
      <c r="U46" s="10">
        <v>0</v>
      </c>
      <c r="V46" s="10">
        <v>0</v>
      </c>
      <c r="W46" s="10">
        <v>0</v>
      </c>
      <c r="X46" s="10">
        <v>0</v>
      </c>
      <c r="Y46" s="10">
        <v>44</v>
      </c>
      <c r="Z46" s="10">
        <v>94</v>
      </c>
      <c r="AA46" s="10">
        <v>97</v>
      </c>
      <c r="AB46" s="10">
        <v>58</v>
      </c>
      <c r="AC46" s="10">
        <v>134</v>
      </c>
      <c r="AD46" s="10">
        <v>195</v>
      </c>
      <c r="AE46" s="10">
        <v>271</v>
      </c>
      <c r="AF46" s="10">
        <v>210</v>
      </c>
      <c r="AG46" s="10">
        <v>273</v>
      </c>
      <c r="AH46" s="10">
        <v>269</v>
      </c>
      <c r="AI46" s="10">
        <v>349</v>
      </c>
      <c r="AJ46" s="10">
        <v>259</v>
      </c>
      <c r="AK46" s="10">
        <v>307</v>
      </c>
      <c r="AL46" s="10">
        <v>165</v>
      </c>
      <c r="AM46" s="10">
        <v>79</v>
      </c>
      <c r="AN46" s="10">
        <v>62</v>
      </c>
      <c r="AO46" s="10">
        <v>103</v>
      </c>
      <c r="AP46" s="10">
        <v>-69</v>
      </c>
      <c r="AQ46" s="10">
        <v>-148</v>
      </c>
      <c r="AR46" s="10">
        <v>52</v>
      </c>
      <c r="AS46" s="10">
        <v>-179</v>
      </c>
      <c r="AT46" s="10">
        <v>-35</v>
      </c>
      <c r="AU46" s="10">
        <v>6</v>
      </c>
      <c r="AV46" s="10">
        <v>-4</v>
      </c>
      <c r="AW46" s="10">
        <v>-7</v>
      </c>
      <c r="AX46" s="10">
        <v>-11</v>
      </c>
      <c r="AY46" s="10">
        <v>0</v>
      </c>
      <c r="AZ46" s="10">
        <v>-5</v>
      </c>
      <c r="BA46" s="10">
        <v>-37</v>
      </c>
      <c r="BB46" s="10">
        <v>-4</v>
      </c>
      <c r="BC46" s="10">
        <v>17</v>
      </c>
      <c r="BD46" s="10">
        <v>6</v>
      </c>
      <c r="BE46" s="10">
        <v>21</v>
      </c>
      <c r="BF46" s="10">
        <v>-2</v>
      </c>
      <c r="BG46" s="10">
        <v>45</v>
      </c>
      <c r="BH46" s="10">
        <v>33</v>
      </c>
      <c r="BI46" s="10">
        <v>57</v>
      </c>
      <c r="BJ46" s="10">
        <v>42</v>
      </c>
      <c r="BK46" s="10">
        <v>70</v>
      </c>
      <c r="BL46" s="10">
        <v>71</v>
      </c>
      <c r="BM46" s="10">
        <v>56</v>
      </c>
      <c r="BN46" s="10">
        <v>45</v>
      </c>
      <c r="BO46" s="10">
        <v>34</v>
      </c>
      <c r="BP46" s="10">
        <v>11</v>
      </c>
      <c r="BQ46" s="10">
        <v>62</v>
      </c>
      <c r="BR46" s="10">
        <v>57</v>
      </c>
      <c r="BS46" s="10">
        <v>38</v>
      </c>
      <c r="BT46" s="10">
        <v>63</v>
      </c>
      <c r="BU46" s="10">
        <v>43</v>
      </c>
      <c r="BV46" s="10">
        <v>30</v>
      </c>
      <c r="BW46" s="10">
        <v>25</v>
      </c>
      <c r="BX46" s="10">
        <v>22</v>
      </c>
      <c r="BY46" s="10">
        <v>12</v>
      </c>
      <c r="BZ46" s="10">
        <v>8</v>
      </c>
      <c r="CA46" s="10">
        <v>0</v>
      </c>
      <c r="CB46" s="10">
        <v>4</v>
      </c>
      <c r="CC46" s="10">
        <v>0</v>
      </c>
      <c r="CD46" s="10">
        <v>-1</v>
      </c>
      <c r="CE46" s="10">
        <v>2</v>
      </c>
      <c r="CF46" s="10">
        <v>0</v>
      </c>
      <c r="CG46" s="10">
        <v>0</v>
      </c>
      <c r="CH46" s="10">
        <v>0</v>
      </c>
      <c r="CI46" s="10">
        <v>0</v>
      </c>
      <c r="CJ46" s="10">
        <v>0</v>
      </c>
      <c r="CK46" s="10">
        <v>0</v>
      </c>
      <c r="CL46" s="10">
        <v>0</v>
      </c>
    </row>
    <row r="47" spans="8:90" ht="15.65" customHeight="1" x14ac:dyDescent="0.35">
      <c r="H47" s="240" t="s">
        <v>2</v>
      </c>
      <c r="I47" s="241"/>
      <c r="K47" s="10">
        <v>0</v>
      </c>
      <c r="L47" s="10">
        <v>0</v>
      </c>
      <c r="M47" s="10">
        <v>0</v>
      </c>
      <c r="N47" s="10">
        <v>0</v>
      </c>
      <c r="O47" s="10">
        <v>0</v>
      </c>
      <c r="P47" s="10">
        <v>0</v>
      </c>
      <c r="Q47" s="10">
        <v>0</v>
      </c>
      <c r="R47" s="10">
        <v>0</v>
      </c>
      <c r="S47" s="10">
        <v>0</v>
      </c>
      <c r="T47" s="10">
        <v>0</v>
      </c>
      <c r="U47" s="10">
        <v>0</v>
      </c>
      <c r="V47" s="10">
        <v>0</v>
      </c>
      <c r="W47" s="10">
        <v>0</v>
      </c>
      <c r="X47" s="10">
        <v>0</v>
      </c>
      <c r="Y47" s="10">
        <v>1608.987634487956</v>
      </c>
      <c r="Z47" s="10">
        <v>1496.4384133410167</v>
      </c>
      <c r="AA47" s="10">
        <v>1549.9032736443698</v>
      </c>
      <c r="AB47" s="10">
        <v>1536.5054131356501</v>
      </c>
      <c r="AC47" s="10">
        <v>1442.4027229731505</v>
      </c>
      <c r="AD47" s="10">
        <v>1352.6380086223887</v>
      </c>
      <c r="AE47" s="10">
        <v>1357.8568015892504</v>
      </c>
      <c r="AF47" s="10">
        <v>1389.1985734658465</v>
      </c>
      <c r="AG47" s="10">
        <v>1475.547441672667</v>
      </c>
      <c r="AH47" s="10">
        <v>1695.8996117512197</v>
      </c>
      <c r="AI47" s="10">
        <v>1577.6585565921309</v>
      </c>
      <c r="AJ47" s="10">
        <v>1569.6765673545983</v>
      </c>
      <c r="AK47" s="10">
        <v>1545.7536163272803</v>
      </c>
      <c r="AL47" s="10">
        <v>1831.7617272574719</v>
      </c>
      <c r="AM47" s="10">
        <v>1988.1516545655541</v>
      </c>
      <c r="AN47" s="10">
        <v>2066.609811775149</v>
      </c>
      <c r="AO47" s="10">
        <v>1713.2613713198505</v>
      </c>
      <c r="AP47" s="10">
        <v>1708.7188924789964</v>
      </c>
      <c r="AQ47" s="10">
        <v>1736.6242001109456</v>
      </c>
      <c r="AR47" s="10">
        <v>1653.9748125542117</v>
      </c>
      <c r="AS47" s="10">
        <v>1903.3720354999873</v>
      </c>
      <c r="AT47" s="10">
        <v>2148.48739014084</v>
      </c>
      <c r="AU47" s="10">
        <v>1844.4097879151534</v>
      </c>
      <c r="AV47" s="10">
        <v>4159.9047931856885</v>
      </c>
      <c r="AW47" s="10">
        <v>4187.503481009463</v>
      </c>
      <c r="AX47" s="10">
        <v>3147.8281022169613</v>
      </c>
      <c r="AY47" s="10">
        <v>0</v>
      </c>
      <c r="AZ47" s="10">
        <v>1753.0298050162332</v>
      </c>
      <c r="BA47" s="10">
        <v>1858.6075801969046</v>
      </c>
      <c r="BB47" s="10">
        <v>2244.1242802920369</v>
      </c>
      <c r="BC47" s="10">
        <v>1890.1874207183942</v>
      </c>
      <c r="BD47" s="10">
        <v>1276.1862878162553</v>
      </c>
      <c r="BE47" s="10">
        <v>907.12059267422387</v>
      </c>
      <c r="BF47" s="10">
        <v>5001.665432599566</v>
      </c>
      <c r="BG47" s="10">
        <v>993.43763922984851</v>
      </c>
      <c r="BH47" s="10">
        <v>1013.1338724230607</v>
      </c>
      <c r="BI47" s="10">
        <v>1284.8213414637823</v>
      </c>
      <c r="BJ47" s="10">
        <v>1258.4835518710156</v>
      </c>
      <c r="BK47" s="10">
        <v>1209.8442919830916</v>
      </c>
      <c r="BL47" s="10">
        <v>1183.8326658219883</v>
      </c>
      <c r="BM47" s="10">
        <v>1218.7956097449312</v>
      </c>
      <c r="BN47" s="10">
        <v>1222.8949741748941</v>
      </c>
      <c r="BO47" s="10">
        <v>1342.299396374081</v>
      </c>
      <c r="BP47" s="10">
        <v>1527.650843788562</v>
      </c>
      <c r="BQ47" s="10">
        <v>1310.8711081776951</v>
      </c>
      <c r="BR47" s="10">
        <v>1303.1803783567505</v>
      </c>
      <c r="BS47" s="10">
        <v>1380.9763702953903</v>
      </c>
      <c r="BT47" s="10">
        <v>1152.1171721015007</v>
      </c>
      <c r="BU47" s="10">
        <v>1174.7792721467715</v>
      </c>
      <c r="BV47" s="10">
        <v>1197.5530894430085</v>
      </c>
      <c r="BW47" s="10">
        <v>1454.0462158546723</v>
      </c>
      <c r="BX47" s="10">
        <v>1514.2966626011796</v>
      </c>
      <c r="BY47" s="10">
        <v>1567.5878254188483</v>
      </c>
      <c r="BZ47" s="10">
        <v>1313.5511718607345</v>
      </c>
      <c r="CA47" s="10">
        <v>0</v>
      </c>
      <c r="CB47" s="10">
        <v>1223.0079710249786</v>
      </c>
      <c r="CC47" s="10">
        <v>0</v>
      </c>
      <c r="CD47" s="10">
        <v>2128.9269036831374</v>
      </c>
      <c r="CE47" s="10">
        <v>1638.520457332146</v>
      </c>
      <c r="CF47" s="10">
        <v>0</v>
      </c>
      <c r="CG47" s="10">
        <v>0</v>
      </c>
      <c r="CH47" s="10">
        <v>0</v>
      </c>
      <c r="CI47" s="10">
        <v>0</v>
      </c>
      <c r="CJ47" s="10">
        <v>0</v>
      </c>
      <c r="CK47" s="10">
        <v>0</v>
      </c>
      <c r="CL47" s="10">
        <v>0</v>
      </c>
    </row>
    <row r="48" spans="8:90" x14ac:dyDescent="0.35">
      <c r="H48" s="110"/>
      <c r="I48" s="109"/>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12"/>
      <c r="BH48" s="112"/>
      <c r="BI48" s="112"/>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t="s">
        <v>230</v>
      </c>
      <c r="CJ48" s="10"/>
      <c r="CK48" s="10"/>
      <c r="CL48" s="10"/>
    </row>
    <row r="49" spans="8:90" x14ac:dyDescent="0.35">
      <c r="H49" s="238" t="s">
        <v>182</v>
      </c>
      <c r="I49" s="239"/>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12"/>
      <c r="BH49" s="112"/>
      <c r="BI49" s="112"/>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row>
    <row r="50" spans="8:90" x14ac:dyDescent="0.35">
      <c r="H50" s="240" t="s">
        <v>3</v>
      </c>
      <c r="I50" s="241"/>
      <c r="K50" s="10">
        <v>0</v>
      </c>
      <c r="L50" s="10">
        <v>0</v>
      </c>
      <c r="M50" s="10">
        <v>0</v>
      </c>
      <c r="N50" s="10">
        <v>0</v>
      </c>
      <c r="O50" s="10">
        <v>0</v>
      </c>
      <c r="P50" s="10">
        <v>0</v>
      </c>
      <c r="Q50" s="10">
        <v>0</v>
      </c>
      <c r="R50" s="10">
        <v>0</v>
      </c>
      <c r="S50" s="10">
        <v>0</v>
      </c>
      <c r="T50" s="10">
        <v>0</v>
      </c>
      <c r="U50" s="10">
        <v>0</v>
      </c>
      <c r="V50" s="10">
        <v>0</v>
      </c>
      <c r="W50" s="10">
        <v>0</v>
      </c>
      <c r="X50" s="10">
        <v>0</v>
      </c>
      <c r="Y50" s="10">
        <v>0</v>
      </c>
      <c r="Z50" s="10">
        <v>0</v>
      </c>
      <c r="AA50" s="10">
        <v>0</v>
      </c>
      <c r="AB50" s="10">
        <v>0</v>
      </c>
      <c r="AC50" s="10">
        <v>0</v>
      </c>
      <c r="AD50" s="10">
        <v>0</v>
      </c>
      <c r="AE50" s="10">
        <v>24572.075715557527</v>
      </c>
      <c r="AF50" s="10">
        <v>74897.853262851597</v>
      </c>
      <c r="AG50" s="10">
        <v>89326.274351587956</v>
      </c>
      <c r="AH50" s="10">
        <v>132644.41928601108</v>
      </c>
      <c r="AI50" s="10">
        <v>92888.748298848062</v>
      </c>
      <c r="AJ50" s="10">
        <v>96037.715640354305</v>
      </c>
      <c r="AK50" s="10">
        <v>133218.43552495123</v>
      </c>
      <c r="AL50" s="10">
        <v>360265.05323365418</v>
      </c>
      <c r="AM50" s="10">
        <v>93766.279433606251</v>
      </c>
      <c r="AN50" s="10">
        <v>361241.94725224504</v>
      </c>
      <c r="AO50" s="10">
        <v>280142.83425518736</v>
      </c>
      <c r="AP50" s="10">
        <v>649325.04561760148</v>
      </c>
      <c r="AQ50" s="10">
        <v>95371.963690895849</v>
      </c>
      <c r="AR50" s="10">
        <v>124804.1177617381</v>
      </c>
      <c r="AS50" s="10">
        <v>151784.54171152148</v>
      </c>
      <c r="AT50" s="10">
        <v>272505.39750738686</v>
      </c>
      <c r="AU50" s="10">
        <v>107464.62880155683</v>
      </c>
      <c r="AV50" s="10">
        <v>92558.967683613475</v>
      </c>
      <c r="AW50" s="10">
        <v>65359.367265522873</v>
      </c>
      <c r="AX50" s="10">
        <v>23056.428221293194</v>
      </c>
      <c r="AY50" s="10">
        <v>52863.910574794747</v>
      </c>
      <c r="AZ50" s="10">
        <v>48034.174371854635</v>
      </c>
      <c r="BA50" s="10">
        <v>32952.400559285074</v>
      </c>
      <c r="BB50" s="10">
        <v>28379.784368001263</v>
      </c>
      <c r="BC50" s="10">
        <v>25994.709052142593</v>
      </c>
      <c r="BD50" s="10">
        <v>22062.396669024427</v>
      </c>
      <c r="BE50" s="10">
        <v>20337.229088003034</v>
      </c>
      <c r="BF50" s="10">
        <v>29835.895666229611</v>
      </c>
      <c r="BG50" s="10">
        <v>27694.98970159264</v>
      </c>
      <c r="BH50" s="10">
        <v>21100.476380594308</v>
      </c>
      <c r="BI50" s="10">
        <v>45164.26105840438</v>
      </c>
      <c r="BJ50" s="10">
        <v>61059.177330113642</v>
      </c>
      <c r="BK50" s="10">
        <v>53200.174742174888</v>
      </c>
      <c r="BL50" s="10">
        <v>54052.825611439781</v>
      </c>
      <c r="BM50" s="10">
        <v>42596.965120888453</v>
      </c>
      <c r="BN50" s="10">
        <v>80469.384743240196</v>
      </c>
      <c r="BO50" s="10">
        <v>36266.191377248964</v>
      </c>
      <c r="BP50" s="10">
        <v>14682.146401304877</v>
      </c>
      <c r="BQ50" s="10">
        <v>27830.438733466643</v>
      </c>
      <c r="BR50" s="10">
        <v>17089.333259060721</v>
      </c>
      <c r="BS50" s="10">
        <v>14807.957863778718</v>
      </c>
      <c r="BT50" s="10">
        <v>87450.796753937087</v>
      </c>
      <c r="BU50" s="10">
        <v>71614.500157546194</v>
      </c>
      <c r="BV50" s="10">
        <v>61610.556144512899</v>
      </c>
      <c r="BW50" s="10">
        <v>65440.107695718005</v>
      </c>
      <c r="BX50" s="10">
        <v>41999.873700066804</v>
      </c>
      <c r="BY50" s="10">
        <v>131888.5446810619</v>
      </c>
      <c r="BZ50" s="10">
        <v>63164.129013178361</v>
      </c>
      <c r="CA50" s="10">
        <v>69885.63801064709</v>
      </c>
      <c r="CB50" s="10">
        <v>15458.168652057397</v>
      </c>
      <c r="CC50" s="10">
        <v>20033.192914139901</v>
      </c>
      <c r="CD50" s="10">
        <v>10027.336994730178</v>
      </c>
      <c r="CE50" s="10">
        <v>4434.8787068693837</v>
      </c>
      <c r="CF50" s="10">
        <v>0</v>
      </c>
      <c r="CG50" s="10">
        <v>1036.6378894714901</v>
      </c>
      <c r="CH50" s="10">
        <v>3303.767555293648</v>
      </c>
      <c r="CI50" s="10">
        <v>0</v>
      </c>
      <c r="CJ50" s="10">
        <v>0</v>
      </c>
      <c r="CK50" s="10">
        <v>0</v>
      </c>
      <c r="CL50" s="10">
        <v>0</v>
      </c>
    </row>
    <row r="51" spans="8:90" x14ac:dyDescent="0.35">
      <c r="H51" s="240" t="s">
        <v>4</v>
      </c>
      <c r="I51" s="241"/>
      <c r="K51" s="10">
        <v>0</v>
      </c>
      <c r="L51" s="10">
        <v>0</v>
      </c>
      <c r="M51" s="10">
        <v>0</v>
      </c>
      <c r="N51" s="10">
        <v>0</v>
      </c>
      <c r="O51" s="10">
        <v>0</v>
      </c>
      <c r="P51" s="10">
        <v>0</v>
      </c>
      <c r="Q51" s="10">
        <v>0</v>
      </c>
      <c r="R51" s="10">
        <v>0</v>
      </c>
      <c r="S51" s="10">
        <v>0</v>
      </c>
      <c r="T51" s="10">
        <v>0</v>
      </c>
      <c r="U51" s="10">
        <v>0</v>
      </c>
      <c r="V51" s="10">
        <v>0</v>
      </c>
      <c r="W51" s="10">
        <v>0</v>
      </c>
      <c r="X51" s="10">
        <v>0</v>
      </c>
      <c r="Y51" s="10">
        <v>0</v>
      </c>
      <c r="Z51" s="10">
        <v>0</v>
      </c>
      <c r="AA51" s="10">
        <v>0</v>
      </c>
      <c r="AB51" s="10">
        <v>0</v>
      </c>
      <c r="AC51" s="10">
        <v>0</v>
      </c>
      <c r="AD51" s="10">
        <v>0</v>
      </c>
      <c r="AE51" s="10">
        <v>18</v>
      </c>
      <c r="AF51" s="10">
        <v>57</v>
      </c>
      <c r="AG51" s="10">
        <v>65</v>
      </c>
      <c r="AH51" s="10">
        <v>94</v>
      </c>
      <c r="AI51" s="10">
        <v>70</v>
      </c>
      <c r="AJ51" s="10">
        <v>70</v>
      </c>
      <c r="AK51" s="10">
        <v>105</v>
      </c>
      <c r="AL51" s="10">
        <v>289</v>
      </c>
      <c r="AM51" s="10">
        <v>75</v>
      </c>
      <c r="AN51" s="10">
        <v>275</v>
      </c>
      <c r="AO51" s="10">
        <v>204</v>
      </c>
      <c r="AP51" s="10">
        <v>442</v>
      </c>
      <c r="AQ51" s="10">
        <v>61</v>
      </c>
      <c r="AR51" s="10">
        <v>74</v>
      </c>
      <c r="AS51" s="10">
        <v>85</v>
      </c>
      <c r="AT51" s="10">
        <v>152</v>
      </c>
      <c r="AU51" s="10">
        <v>70</v>
      </c>
      <c r="AV51" s="10">
        <v>60</v>
      </c>
      <c r="AW51" s="10">
        <v>42</v>
      </c>
      <c r="AX51" s="10">
        <v>16</v>
      </c>
      <c r="AY51" s="10">
        <v>33</v>
      </c>
      <c r="AZ51" s="10">
        <v>30</v>
      </c>
      <c r="BA51" s="10">
        <v>20</v>
      </c>
      <c r="BB51" s="10">
        <v>18</v>
      </c>
      <c r="BC51" s="10">
        <v>16</v>
      </c>
      <c r="BD51" s="10">
        <v>15</v>
      </c>
      <c r="BE51" s="10">
        <v>14</v>
      </c>
      <c r="BF51" s="10">
        <v>22</v>
      </c>
      <c r="BG51" s="10">
        <v>21</v>
      </c>
      <c r="BH51" s="10">
        <v>19</v>
      </c>
      <c r="BI51" s="10">
        <v>39</v>
      </c>
      <c r="BJ51" s="10">
        <v>47</v>
      </c>
      <c r="BK51" s="10">
        <v>42</v>
      </c>
      <c r="BL51" s="10">
        <v>43</v>
      </c>
      <c r="BM51" s="10">
        <v>31</v>
      </c>
      <c r="BN51" s="10">
        <v>64</v>
      </c>
      <c r="BO51" s="10">
        <v>26</v>
      </c>
      <c r="BP51" s="10">
        <v>12</v>
      </c>
      <c r="BQ51" s="10">
        <v>23</v>
      </c>
      <c r="BR51" s="10">
        <v>14</v>
      </c>
      <c r="BS51" s="10">
        <v>13</v>
      </c>
      <c r="BT51" s="10">
        <v>84</v>
      </c>
      <c r="BU51" s="10">
        <v>66</v>
      </c>
      <c r="BV51" s="10">
        <v>54</v>
      </c>
      <c r="BW51" s="10">
        <v>54</v>
      </c>
      <c r="BX51" s="10">
        <v>37</v>
      </c>
      <c r="BY51" s="10">
        <v>99</v>
      </c>
      <c r="BZ51" s="10">
        <v>50</v>
      </c>
      <c r="CA51" s="10">
        <v>59</v>
      </c>
      <c r="CB51" s="10">
        <v>13</v>
      </c>
      <c r="CC51" s="10">
        <v>15</v>
      </c>
      <c r="CD51" s="10">
        <v>8</v>
      </c>
      <c r="CE51" s="10">
        <v>3</v>
      </c>
      <c r="CF51" s="10">
        <v>0</v>
      </c>
      <c r="CG51" s="10">
        <v>1</v>
      </c>
      <c r="CH51" s="10">
        <v>2</v>
      </c>
      <c r="CI51" s="10">
        <v>0</v>
      </c>
      <c r="CJ51" s="10">
        <v>0</v>
      </c>
      <c r="CK51" s="10">
        <v>0</v>
      </c>
      <c r="CL51" s="10">
        <v>0</v>
      </c>
    </row>
    <row r="52" spans="8:90" x14ac:dyDescent="0.35">
      <c r="H52" s="240" t="s">
        <v>2</v>
      </c>
      <c r="I52" s="241"/>
      <c r="K52" s="10">
        <v>0</v>
      </c>
      <c r="L52" s="10">
        <v>0</v>
      </c>
      <c r="M52" s="10">
        <v>0</v>
      </c>
      <c r="N52" s="10">
        <v>0</v>
      </c>
      <c r="O52" s="10">
        <v>0</v>
      </c>
      <c r="P52" s="10">
        <v>0</v>
      </c>
      <c r="Q52" s="10">
        <v>0</v>
      </c>
      <c r="R52" s="10">
        <v>0</v>
      </c>
      <c r="S52" s="10">
        <v>0</v>
      </c>
      <c r="T52" s="10">
        <v>0</v>
      </c>
      <c r="U52" s="10">
        <v>0</v>
      </c>
      <c r="V52" s="10">
        <v>0</v>
      </c>
      <c r="W52" s="10">
        <v>0</v>
      </c>
      <c r="X52" s="10">
        <v>0</v>
      </c>
      <c r="Y52" s="10">
        <v>0</v>
      </c>
      <c r="Z52" s="10">
        <v>0</v>
      </c>
      <c r="AA52" s="10">
        <v>0</v>
      </c>
      <c r="AB52" s="10">
        <v>0</v>
      </c>
      <c r="AC52" s="10">
        <v>0</v>
      </c>
      <c r="AD52" s="10">
        <v>0</v>
      </c>
      <c r="AE52" s="10">
        <v>1365.1153175309737</v>
      </c>
      <c r="AF52" s="10">
        <v>1313.997425664063</v>
      </c>
      <c r="AG52" s="10">
        <v>1374.2503746398147</v>
      </c>
      <c r="AH52" s="10">
        <v>1411.110843468203</v>
      </c>
      <c r="AI52" s="10">
        <v>1326.9821185549724</v>
      </c>
      <c r="AJ52" s="10">
        <v>1371.9673662907758</v>
      </c>
      <c r="AK52" s="10">
        <v>1268.7470049995354</v>
      </c>
      <c r="AL52" s="10">
        <v>1246.5918797012255</v>
      </c>
      <c r="AM52" s="10">
        <v>1250.2170591147501</v>
      </c>
      <c r="AN52" s="10">
        <v>1313.6070809172547</v>
      </c>
      <c r="AO52" s="10">
        <v>1373.2491875254282</v>
      </c>
      <c r="AP52" s="10">
        <v>1469.0611891800938</v>
      </c>
      <c r="AQ52" s="10">
        <v>1563.4748146048501</v>
      </c>
      <c r="AR52" s="10">
        <v>1686.5421319153797</v>
      </c>
      <c r="AS52" s="10">
        <v>1785.7004907237822</v>
      </c>
      <c r="AT52" s="10">
        <v>1792.7986678117556</v>
      </c>
      <c r="AU52" s="10">
        <v>1535.2089828793833</v>
      </c>
      <c r="AV52" s="10">
        <v>1542.6494613935579</v>
      </c>
      <c r="AW52" s="10">
        <v>1556.1754110838779</v>
      </c>
      <c r="AX52" s="10">
        <v>1441.0267638308246</v>
      </c>
      <c r="AY52" s="10">
        <v>1601.9366840846892</v>
      </c>
      <c r="AZ52" s="10">
        <v>1601.1391457284878</v>
      </c>
      <c r="BA52" s="10">
        <v>1647.6200279642537</v>
      </c>
      <c r="BB52" s="10">
        <v>1576.6546871111814</v>
      </c>
      <c r="BC52" s="10">
        <v>1624.669315758912</v>
      </c>
      <c r="BD52" s="10">
        <v>1470.8264446016285</v>
      </c>
      <c r="BE52" s="10">
        <v>1452.6592205716454</v>
      </c>
      <c r="BF52" s="10">
        <v>1356.1770757377096</v>
      </c>
      <c r="BG52" s="10">
        <v>1318.8090334091733</v>
      </c>
      <c r="BH52" s="10">
        <v>1110.551388452332</v>
      </c>
      <c r="BI52" s="10">
        <v>1158.0579758565225</v>
      </c>
      <c r="BJ52" s="10">
        <v>1299.1314325556093</v>
      </c>
      <c r="BK52" s="10">
        <v>1266.6708271946402</v>
      </c>
      <c r="BL52" s="10">
        <v>1257.042456079995</v>
      </c>
      <c r="BM52" s="10">
        <v>1374.0956490609178</v>
      </c>
      <c r="BN52" s="10">
        <v>1257.3341366131281</v>
      </c>
      <c r="BO52" s="10">
        <v>1394.8535145095755</v>
      </c>
      <c r="BP52" s="10">
        <v>1223.5122001087398</v>
      </c>
      <c r="BQ52" s="10">
        <v>1210.019075368115</v>
      </c>
      <c r="BR52" s="10">
        <v>1220.66666136148</v>
      </c>
      <c r="BS52" s="10">
        <v>1139.0736818291321</v>
      </c>
      <c r="BT52" s="10">
        <v>1041.0809137373462</v>
      </c>
      <c r="BU52" s="10">
        <v>1085.0681842052454</v>
      </c>
      <c r="BV52" s="10">
        <v>1140.9362248983871</v>
      </c>
      <c r="BW52" s="10">
        <v>1211.8538462170002</v>
      </c>
      <c r="BX52" s="10">
        <v>1135.1317216234272</v>
      </c>
      <c r="BY52" s="10">
        <v>1332.2075220309282</v>
      </c>
      <c r="BZ52" s="10">
        <v>1263.2825802635673</v>
      </c>
      <c r="CA52" s="10">
        <v>1184.50233916351</v>
      </c>
      <c r="CB52" s="10">
        <v>1189.0898963121074</v>
      </c>
      <c r="CC52" s="10">
        <v>1335.5461942759935</v>
      </c>
      <c r="CD52" s="10">
        <v>1253.4171243412723</v>
      </c>
      <c r="CE52" s="10">
        <v>1478.2929022897945</v>
      </c>
      <c r="CF52" s="10">
        <v>0</v>
      </c>
      <c r="CG52" s="10">
        <v>1036.6378894714901</v>
      </c>
      <c r="CH52" s="10">
        <v>1651.883777646824</v>
      </c>
      <c r="CI52" s="10">
        <v>0</v>
      </c>
      <c r="CJ52" s="10">
        <v>0</v>
      </c>
      <c r="CK52" s="10">
        <v>0</v>
      </c>
      <c r="CL52" s="10">
        <v>0</v>
      </c>
    </row>
    <row r="53" spans="8:90" x14ac:dyDescent="0.35">
      <c r="H53" s="110"/>
      <c r="I53" s="109"/>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row>
    <row r="54" spans="8:90" x14ac:dyDescent="0.35">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84"/>
      <c r="AV54" s="10"/>
      <c r="AW54" s="10"/>
      <c r="AX54" s="10"/>
      <c r="AY54" s="10"/>
      <c r="AZ54" s="10"/>
      <c r="BA54" s="10"/>
      <c r="BB54" s="10"/>
      <c r="BC54" s="10"/>
      <c r="BD54" s="10"/>
      <c r="BE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row>
    <row r="55" spans="8:90" x14ac:dyDescent="0.35">
      <c r="H55" s="9"/>
      <c r="I55" s="9"/>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84"/>
      <c r="AV55" s="10"/>
      <c r="AW55" s="10"/>
      <c r="AX55" s="10"/>
      <c r="AY55" s="84"/>
      <c r="AZ55" s="10"/>
      <c r="BA55" s="10"/>
      <c r="BB55" s="10"/>
      <c r="BC55" s="10"/>
      <c r="BD55" s="10"/>
      <c r="BE55" s="10"/>
      <c r="BJ55" s="10"/>
      <c r="BK55" s="10"/>
      <c r="BL55" s="10"/>
      <c r="BM55" s="10"/>
      <c r="BN55" s="10"/>
      <c r="BO55" s="10"/>
      <c r="BP55" s="10"/>
      <c r="BQ55" s="10"/>
      <c r="BR55" s="10"/>
      <c r="BS55" s="10"/>
      <c r="BT55" s="10"/>
      <c r="BU55" s="10"/>
      <c r="BV55" s="10"/>
      <c r="BW55" s="10"/>
      <c r="BX55" s="10"/>
      <c r="BY55" s="10"/>
      <c r="BZ55" s="10"/>
      <c r="CA55" s="10"/>
      <c r="CB55" s="10"/>
      <c r="CC55" s="10"/>
      <c r="CD55" s="10"/>
      <c r="CE55" s="10"/>
      <c r="CF55" s="10"/>
      <c r="CG55" s="10"/>
      <c r="CH55" s="10"/>
      <c r="CI55" s="10"/>
      <c r="CJ55" s="10"/>
      <c r="CK55" s="10"/>
      <c r="CL55" s="10"/>
    </row>
    <row r="56" spans="8:90" x14ac:dyDescent="0.35">
      <c r="H56" s="9"/>
      <c r="I56" s="9"/>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84"/>
      <c r="BA56" s="10"/>
      <c r="BB56" s="10"/>
      <c r="BC56" s="10"/>
      <c r="BD56" s="10"/>
      <c r="BE56" s="10"/>
      <c r="BJ56" s="10"/>
      <c r="BK56" s="10"/>
      <c r="BL56" s="10"/>
      <c r="BM56" s="10"/>
      <c r="BN56" s="10"/>
      <c r="BO56" s="10"/>
      <c r="BP56" s="10"/>
      <c r="BQ56" s="10"/>
      <c r="BR56" s="10"/>
      <c r="BS56" s="10"/>
      <c r="BT56" s="10"/>
      <c r="BU56" s="10"/>
      <c r="BV56" s="10"/>
      <c r="BW56" s="10"/>
      <c r="BX56" s="10"/>
      <c r="BY56" s="10"/>
      <c r="BZ56" s="10"/>
      <c r="CA56" s="10"/>
      <c r="CB56" s="10"/>
      <c r="CC56" s="10"/>
      <c r="CD56" s="10"/>
      <c r="CE56" s="10"/>
      <c r="CF56" s="10"/>
      <c r="CG56" s="10"/>
      <c r="CH56" s="10"/>
      <c r="CI56" s="10"/>
      <c r="CJ56" s="10"/>
      <c r="CK56" s="10"/>
      <c r="CL56" s="10"/>
    </row>
    <row r="57" spans="8:90" x14ac:dyDescent="0.35">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84"/>
      <c r="BA57" s="10"/>
      <c r="BB57" s="10"/>
      <c r="BC57" s="10"/>
      <c r="BD57" s="10"/>
      <c r="BE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row>
    <row r="58" spans="8:90" x14ac:dyDescent="0.35">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J58" s="10"/>
      <c r="BK58" s="10"/>
      <c r="BL58" s="10"/>
      <c r="BM58" s="10"/>
      <c r="BN58" s="10"/>
      <c r="BO58" s="10"/>
      <c r="BP58" s="10"/>
      <c r="BQ58" s="10"/>
      <c r="BR58" s="10"/>
      <c r="BS58" s="10"/>
      <c r="BT58" s="10"/>
      <c r="BU58" s="10"/>
      <c r="BV58" s="10"/>
      <c r="BW58" s="10"/>
      <c r="BX58" s="10"/>
      <c r="BY58" s="10"/>
      <c r="BZ58" s="10"/>
      <c r="CA58" s="10"/>
      <c r="CB58" s="10"/>
      <c r="CC58" s="10"/>
      <c r="CD58" s="10"/>
      <c r="CE58" s="10"/>
      <c r="CF58" s="10"/>
      <c r="CG58" s="10"/>
      <c r="CH58" s="10"/>
      <c r="CI58" s="10"/>
      <c r="CJ58" s="10"/>
      <c r="CK58" s="10"/>
      <c r="CL58" s="10"/>
    </row>
    <row r="59" spans="8:90" ht="23.25" customHeight="1" x14ac:dyDescent="0.35">
      <c r="H59" s="244" t="s">
        <v>6</v>
      </c>
      <c r="I59" s="244"/>
      <c r="J59" s="244"/>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4"/>
      <c r="BH59" s="14"/>
      <c r="BI59" s="14"/>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row>
    <row r="60" spans="8:90" x14ac:dyDescent="0.35">
      <c r="H60" s="238" t="s">
        <v>7</v>
      </c>
      <c r="I60" s="239"/>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11"/>
      <c r="AZ60" s="111"/>
      <c r="BA60" s="111"/>
      <c r="BB60" s="111"/>
      <c r="BC60" s="111"/>
      <c r="BD60" s="111"/>
      <c r="BE60" s="10"/>
      <c r="BJ60" s="10"/>
      <c r="BK60" s="10"/>
      <c r="BL60" s="10"/>
      <c r="BM60" s="10"/>
      <c r="BN60" s="10"/>
      <c r="BO60" s="10"/>
      <c r="BP60" s="10"/>
      <c r="BQ60" s="10"/>
      <c r="BR60" s="10"/>
      <c r="BS60" s="10"/>
      <c r="BT60" s="10"/>
      <c r="BU60" s="10"/>
      <c r="BV60" s="10"/>
      <c r="BW60" s="10"/>
      <c r="BX60" s="10"/>
      <c r="BY60" s="10"/>
      <c r="BZ60" s="10"/>
      <c r="CA60" s="10"/>
      <c r="CB60" s="10"/>
      <c r="CC60" s="10"/>
      <c r="CD60" s="10"/>
      <c r="CE60" s="10"/>
      <c r="CF60" s="10"/>
      <c r="CG60" s="10"/>
      <c r="CH60" s="10"/>
      <c r="CI60" s="10"/>
      <c r="CJ60" s="10"/>
      <c r="CK60" s="10"/>
      <c r="CL60" s="10"/>
    </row>
    <row r="61" spans="8:90" ht="15.65" customHeight="1" x14ac:dyDescent="0.35">
      <c r="H61" s="240" t="s">
        <v>0</v>
      </c>
      <c r="I61" s="241"/>
      <c r="K61" s="10">
        <v>0</v>
      </c>
      <c r="L61" s="10">
        <v>0</v>
      </c>
      <c r="M61" s="10">
        <v>0</v>
      </c>
      <c r="N61" s="10">
        <v>0</v>
      </c>
      <c r="O61" s="10">
        <v>0</v>
      </c>
      <c r="P61" s="10">
        <v>0</v>
      </c>
      <c r="Q61" s="10">
        <v>0</v>
      </c>
      <c r="R61" s="10">
        <v>0</v>
      </c>
      <c r="S61" s="10">
        <v>0</v>
      </c>
      <c r="T61" s="10">
        <v>0</v>
      </c>
      <c r="U61" s="10">
        <v>0</v>
      </c>
      <c r="V61" s="10">
        <v>0</v>
      </c>
      <c r="W61" s="10">
        <v>0</v>
      </c>
      <c r="X61" s="10">
        <v>0</v>
      </c>
      <c r="Y61" s="10">
        <v>0</v>
      </c>
      <c r="Z61" s="10">
        <v>0</v>
      </c>
      <c r="AA61" s="10">
        <v>0</v>
      </c>
      <c r="AB61" s="10">
        <v>0</v>
      </c>
      <c r="AC61" s="10">
        <v>0</v>
      </c>
      <c r="AD61" s="10">
        <v>25103.567192536822</v>
      </c>
      <c r="AE61" s="10">
        <v>284730.80064899172</v>
      </c>
      <c r="AF61" s="10">
        <v>201644.17904632571</v>
      </c>
      <c r="AG61" s="10">
        <v>26110.783127328592</v>
      </c>
      <c r="AH61" s="10">
        <v>15337.594113175395</v>
      </c>
      <c r="AI61" s="10">
        <v>3691.9005348183273</v>
      </c>
      <c r="AJ61" s="10">
        <v>33683.744859120299</v>
      </c>
      <c r="AK61" s="10">
        <v>246975.77522779547</v>
      </c>
      <c r="AL61" s="10">
        <v>425930.99983322737</v>
      </c>
      <c r="AM61" s="10">
        <v>224499.17514648507</v>
      </c>
      <c r="AN61" s="10">
        <v>250798.70401673709</v>
      </c>
      <c r="AO61" s="10">
        <v>45585.258780605684</v>
      </c>
      <c r="AP61" s="10">
        <v>180028.3541291015</v>
      </c>
      <c r="AQ61" s="10">
        <v>173430.27057097547</v>
      </c>
      <c r="AR61" s="10">
        <v>93572.314834739504</v>
      </c>
      <c r="AS61" s="10">
        <v>131893.58158818516</v>
      </c>
      <c r="AT61" s="10">
        <v>58729.810662870979</v>
      </c>
      <c r="AU61" s="10">
        <v>65184.66916716985</v>
      </c>
      <c r="AV61" s="10">
        <v>63605.275347083065</v>
      </c>
      <c r="AW61" s="10">
        <v>12774.76707006673</v>
      </c>
      <c r="AX61" s="10">
        <v>-4127.0462652999449</v>
      </c>
      <c r="AY61" s="10">
        <v>-34817.255298075324</v>
      </c>
      <c r="AZ61" s="10">
        <v>49420.372806918778</v>
      </c>
      <c r="BA61" s="10">
        <v>-45416.602348634355</v>
      </c>
      <c r="BB61" s="10">
        <v>2296.9444973198315</v>
      </c>
      <c r="BC61" s="10">
        <v>6031.0682978937803</v>
      </c>
      <c r="BD61" s="10">
        <v>75294.344349238061</v>
      </c>
      <c r="BE61" s="10">
        <v>60665.388759380396</v>
      </c>
      <c r="BF61" s="10">
        <v>58964.857344407952</v>
      </c>
      <c r="BG61" s="10">
        <v>48049.5957371845</v>
      </c>
      <c r="BH61" s="10">
        <v>66084.561812173706</v>
      </c>
      <c r="BI61" s="10">
        <v>62815.238244947628</v>
      </c>
      <c r="BJ61" s="10">
        <v>42178.121475405453</v>
      </c>
      <c r="BK61" s="10">
        <v>42470.639409229989</v>
      </c>
      <c r="BL61" s="10">
        <v>28936.240240573243</v>
      </c>
      <c r="BM61" s="10">
        <v>20619.511481364483</v>
      </c>
      <c r="BN61" s="10">
        <v>12881.406773329478</v>
      </c>
      <c r="BO61" s="10">
        <v>1138.673537003873</v>
      </c>
      <c r="BP61" s="10">
        <v>0</v>
      </c>
      <c r="BQ61" s="10">
        <v>0</v>
      </c>
      <c r="BR61" s="10">
        <v>0</v>
      </c>
      <c r="BS61" s="10">
        <v>0</v>
      </c>
      <c r="BT61" s="10">
        <v>0</v>
      </c>
      <c r="BU61" s="10">
        <v>0</v>
      </c>
      <c r="BV61" s="10">
        <v>0</v>
      </c>
      <c r="BW61" s="10">
        <v>0</v>
      </c>
      <c r="BX61" s="10">
        <v>0</v>
      </c>
      <c r="BY61" s="10">
        <v>0</v>
      </c>
      <c r="BZ61" s="10">
        <v>0</v>
      </c>
      <c r="CA61" s="10">
        <v>0</v>
      </c>
      <c r="CB61" s="10">
        <v>0</v>
      </c>
      <c r="CC61" s="10">
        <v>0</v>
      </c>
      <c r="CD61" s="10">
        <v>0</v>
      </c>
      <c r="CE61" s="10">
        <v>0</v>
      </c>
      <c r="CF61" s="10">
        <v>0</v>
      </c>
      <c r="CG61" s="10">
        <v>0</v>
      </c>
      <c r="CH61" s="10">
        <v>0</v>
      </c>
      <c r="CI61" s="10">
        <v>0</v>
      </c>
      <c r="CJ61" s="10">
        <v>0</v>
      </c>
      <c r="CK61" s="10">
        <v>0</v>
      </c>
      <c r="CL61" s="10">
        <v>0</v>
      </c>
    </row>
    <row r="62" spans="8:90" ht="15.65" customHeight="1" x14ac:dyDescent="0.35">
      <c r="H62" s="240" t="s">
        <v>1</v>
      </c>
      <c r="I62" s="241"/>
      <c r="K62" s="10">
        <v>0</v>
      </c>
      <c r="L62" s="10">
        <v>0</v>
      </c>
      <c r="M62" s="10">
        <v>0</v>
      </c>
      <c r="N62" s="10">
        <v>0</v>
      </c>
      <c r="O62" s="10">
        <v>0</v>
      </c>
      <c r="P62" s="10">
        <v>0</v>
      </c>
      <c r="Q62" s="10">
        <v>0</v>
      </c>
      <c r="R62" s="10">
        <v>0</v>
      </c>
      <c r="S62" s="10">
        <v>0</v>
      </c>
      <c r="T62" s="10">
        <v>0</v>
      </c>
      <c r="U62" s="10">
        <v>0</v>
      </c>
      <c r="V62" s="10">
        <v>0</v>
      </c>
      <c r="W62" s="10">
        <v>0</v>
      </c>
      <c r="X62" s="10">
        <v>0</v>
      </c>
      <c r="Y62" s="10">
        <v>0</v>
      </c>
      <c r="Z62" s="10">
        <v>0</v>
      </c>
      <c r="AA62" s="10">
        <v>0</v>
      </c>
      <c r="AB62" s="10">
        <v>0</v>
      </c>
      <c r="AC62" s="10">
        <v>0</v>
      </c>
      <c r="AD62" s="10">
        <v>11</v>
      </c>
      <c r="AE62" s="10">
        <v>127</v>
      </c>
      <c r="AF62" s="10">
        <v>110</v>
      </c>
      <c r="AG62" s="10">
        <v>4</v>
      </c>
      <c r="AH62" s="10">
        <v>5</v>
      </c>
      <c r="AI62" s="10">
        <v>2</v>
      </c>
      <c r="AJ62" s="10">
        <v>14</v>
      </c>
      <c r="AK62" s="10">
        <v>129</v>
      </c>
      <c r="AL62" s="10">
        <v>223</v>
      </c>
      <c r="AM62" s="10">
        <v>120</v>
      </c>
      <c r="AN62" s="10">
        <v>130</v>
      </c>
      <c r="AO62" s="10">
        <v>28</v>
      </c>
      <c r="AP62" s="10">
        <v>92</v>
      </c>
      <c r="AQ62" s="10">
        <v>81</v>
      </c>
      <c r="AR62" s="10">
        <v>35</v>
      </c>
      <c r="AS62" s="10">
        <v>58</v>
      </c>
      <c r="AT62" s="10">
        <v>25</v>
      </c>
      <c r="AU62" s="10">
        <v>32</v>
      </c>
      <c r="AV62" s="10">
        <v>39</v>
      </c>
      <c r="AW62" s="10">
        <v>11</v>
      </c>
      <c r="AX62" s="10">
        <v>-2</v>
      </c>
      <c r="AY62" s="10">
        <v>-25</v>
      </c>
      <c r="AZ62" s="10">
        <v>22</v>
      </c>
      <c r="BA62" s="10">
        <v>-25</v>
      </c>
      <c r="BB62" s="10">
        <v>3</v>
      </c>
      <c r="BC62" s="10">
        <v>6</v>
      </c>
      <c r="BD62" s="10">
        <v>43</v>
      </c>
      <c r="BE62" s="10">
        <v>35</v>
      </c>
      <c r="BF62" s="10">
        <v>37</v>
      </c>
      <c r="BG62" s="10">
        <v>31</v>
      </c>
      <c r="BH62" s="10">
        <v>46</v>
      </c>
      <c r="BI62" s="10">
        <v>48</v>
      </c>
      <c r="BJ62" s="10">
        <v>35</v>
      </c>
      <c r="BK62" s="10">
        <v>45</v>
      </c>
      <c r="BL62" s="10">
        <v>25</v>
      </c>
      <c r="BM62" s="10">
        <v>18</v>
      </c>
      <c r="BN62" s="10">
        <v>11</v>
      </c>
      <c r="BO62" s="10">
        <v>1</v>
      </c>
      <c r="BP62" s="10">
        <v>0</v>
      </c>
      <c r="BQ62" s="10">
        <v>0</v>
      </c>
      <c r="BR62" s="10">
        <v>0</v>
      </c>
      <c r="BS62" s="10">
        <v>0</v>
      </c>
      <c r="BT62" s="10">
        <v>0</v>
      </c>
      <c r="BU62" s="10">
        <v>0</v>
      </c>
      <c r="BV62" s="10">
        <v>0</v>
      </c>
      <c r="BW62" s="10">
        <v>0</v>
      </c>
      <c r="BX62" s="10">
        <v>0</v>
      </c>
      <c r="BY62" s="10">
        <v>0</v>
      </c>
      <c r="BZ62" s="10">
        <v>0</v>
      </c>
      <c r="CA62" s="10">
        <v>0</v>
      </c>
      <c r="CB62" s="10">
        <v>0</v>
      </c>
      <c r="CC62" s="10">
        <v>0</v>
      </c>
      <c r="CD62" s="10">
        <v>0</v>
      </c>
      <c r="CE62" s="10">
        <v>0</v>
      </c>
      <c r="CF62" s="10">
        <v>0</v>
      </c>
      <c r="CG62" s="10">
        <v>0</v>
      </c>
      <c r="CH62" s="10">
        <v>0</v>
      </c>
      <c r="CI62" s="10">
        <v>0</v>
      </c>
      <c r="CJ62" s="10">
        <v>0</v>
      </c>
      <c r="CK62" s="10">
        <v>0</v>
      </c>
      <c r="CL62" s="10">
        <v>0</v>
      </c>
    </row>
    <row r="63" spans="8:90" ht="15.65" customHeight="1" x14ac:dyDescent="0.35">
      <c r="H63" s="240" t="s">
        <v>2</v>
      </c>
      <c r="I63" s="241"/>
      <c r="K63" s="10">
        <v>0</v>
      </c>
      <c r="L63" s="10">
        <v>0</v>
      </c>
      <c r="M63" s="10">
        <v>0</v>
      </c>
      <c r="N63" s="10">
        <v>0</v>
      </c>
      <c r="O63" s="10">
        <v>0</v>
      </c>
      <c r="P63" s="10">
        <v>0</v>
      </c>
      <c r="Q63" s="10">
        <v>0</v>
      </c>
      <c r="R63" s="10">
        <v>0</v>
      </c>
      <c r="S63" s="10">
        <v>0</v>
      </c>
      <c r="T63" s="10">
        <v>0</v>
      </c>
      <c r="U63" s="10">
        <v>0</v>
      </c>
      <c r="V63" s="10">
        <v>0</v>
      </c>
      <c r="W63" s="10">
        <v>0</v>
      </c>
      <c r="X63" s="10">
        <v>0</v>
      </c>
      <c r="Y63" s="10">
        <v>0</v>
      </c>
      <c r="Z63" s="10">
        <v>0</v>
      </c>
      <c r="AA63" s="10">
        <v>0</v>
      </c>
      <c r="AB63" s="10">
        <v>0</v>
      </c>
      <c r="AC63" s="10">
        <v>0</v>
      </c>
      <c r="AD63" s="10">
        <v>2282.1424720488021</v>
      </c>
      <c r="AE63" s="10">
        <v>2241.9748082597771</v>
      </c>
      <c r="AF63" s="10">
        <v>1833.1289004211428</v>
      </c>
      <c r="AG63" s="10">
        <v>6527.695781832148</v>
      </c>
      <c r="AH63" s="10">
        <v>3067.5188226350792</v>
      </c>
      <c r="AI63" s="10">
        <v>1845.9502674091636</v>
      </c>
      <c r="AJ63" s="10">
        <v>2405.9817756514499</v>
      </c>
      <c r="AK63" s="10">
        <v>1914.5408932387245</v>
      </c>
      <c r="AL63" s="10">
        <v>1910.0044835570734</v>
      </c>
      <c r="AM63" s="10">
        <v>1870.8264595540422</v>
      </c>
      <c r="AN63" s="10">
        <v>1929.2208001287468</v>
      </c>
      <c r="AO63" s="10">
        <v>1628.044956450203</v>
      </c>
      <c r="AP63" s="10">
        <v>1956.8299361858858</v>
      </c>
      <c r="AQ63" s="10">
        <v>2141.1144514935245</v>
      </c>
      <c r="AR63" s="10">
        <v>2673.4947095639859</v>
      </c>
      <c r="AS63" s="10">
        <v>2274.027268761813</v>
      </c>
      <c r="AT63" s="10">
        <v>2349.1924265148391</v>
      </c>
      <c r="AU63" s="10">
        <v>2037.0209114740578</v>
      </c>
      <c r="AV63" s="10">
        <v>1630.9044960790529</v>
      </c>
      <c r="AW63" s="10">
        <v>1161.3424609151573</v>
      </c>
      <c r="AX63" s="10">
        <v>2063.5231326499725</v>
      </c>
      <c r="AY63" s="10">
        <v>1392.6902119230131</v>
      </c>
      <c r="AZ63" s="10">
        <v>2246.3805821326719</v>
      </c>
      <c r="BA63" s="10">
        <v>1816.6640939453741</v>
      </c>
      <c r="BB63" s="10">
        <v>765.64816577327713</v>
      </c>
      <c r="BC63" s="10">
        <v>1005.1780496489633</v>
      </c>
      <c r="BD63" s="10">
        <v>1751.0312639357689</v>
      </c>
      <c r="BE63" s="10">
        <v>1733.2968216965828</v>
      </c>
      <c r="BF63" s="10">
        <v>1593.6447930921067</v>
      </c>
      <c r="BG63" s="10">
        <v>1549.9869592640161</v>
      </c>
      <c r="BH63" s="10">
        <v>1436.620908960298</v>
      </c>
      <c r="BI63" s="10">
        <v>1308.6507967697423</v>
      </c>
      <c r="BJ63" s="10">
        <v>1205.0891850115843</v>
      </c>
      <c r="BK63" s="10">
        <v>943.79198687177757</v>
      </c>
      <c r="BL63" s="10">
        <v>1157.4496096229298</v>
      </c>
      <c r="BM63" s="10">
        <v>1145.5284156313601</v>
      </c>
      <c r="BN63" s="10">
        <v>1171.0369793935888</v>
      </c>
      <c r="BO63" s="10">
        <v>1138.673537003873</v>
      </c>
      <c r="BP63" s="10">
        <v>0</v>
      </c>
      <c r="BQ63" s="10">
        <v>0</v>
      </c>
      <c r="BR63" s="10">
        <v>0</v>
      </c>
      <c r="BS63" s="10">
        <v>0</v>
      </c>
      <c r="BT63" s="10">
        <v>0</v>
      </c>
      <c r="BU63" s="10">
        <v>0</v>
      </c>
      <c r="BV63" s="10">
        <v>0</v>
      </c>
      <c r="BW63" s="10">
        <v>0</v>
      </c>
      <c r="BX63" s="10">
        <v>0</v>
      </c>
      <c r="BY63" s="10">
        <v>0</v>
      </c>
      <c r="BZ63" s="10">
        <v>0</v>
      </c>
      <c r="CA63" s="10">
        <v>0</v>
      </c>
      <c r="CB63" s="10">
        <v>0</v>
      </c>
      <c r="CC63" s="10">
        <v>0</v>
      </c>
      <c r="CD63" s="10">
        <v>0</v>
      </c>
      <c r="CE63" s="10">
        <v>0</v>
      </c>
      <c r="CF63" s="10">
        <v>0</v>
      </c>
      <c r="CG63" s="10">
        <v>0</v>
      </c>
      <c r="CH63" s="10">
        <v>0</v>
      </c>
      <c r="CI63" s="10">
        <v>0</v>
      </c>
      <c r="CJ63" s="10">
        <v>0</v>
      </c>
      <c r="CK63" s="10">
        <v>0</v>
      </c>
      <c r="CL63" s="10">
        <v>0</v>
      </c>
    </row>
    <row r="64" spans="8:90" x14ac:dyDescent="0.35">
      <c r="H64" s="110"/>
      <c r="I64" s="109"/>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84"/>
      <c r="BH64" s="84"/>
      <c r="BI64" s="84"/>
      <c r="BJ64" s="10"/>
      <c r="BK64" s="10"/>
      <c r="BL64" s="10"/>
      <c r="BM64" s="10"/>
      <c r="BN64" s="10"/>
      <c r="BO64" s="10"/>
      <c r="BP64" s="10"/>
      <c r="BQ64" s="10"/>
      <c r="BR64" s="10"/>
      <c r="BS64" s="10"/>
      <c r="BT64" s="10"/>
      <c r="BU64" s="10"/>
      <c r="BV64" s="10"/>
      <c r="BW64" s="10"/>
      <c r="BX64" s="10"/>
      <c r="BY64" s="10"/>
      <c r="BZ64" s="10"/>
      <c r="CA64" s="10"/>
      <c r="CB64" s="10"/>
      <c r="CC64" s="10"/>
      <c r="CD64" s="10"/>
      <c r="CE64" s="10"/>
      <c r="CF64" s="10"/>
      <c r="CG64" s="10"/>
      <c r="CH64" s="10"/>
      <c r="CI64" s="10"/>
      <c r="CJ64" s="10"/>
      <c r="CK64" s="10"/>
      <c r="CL64" s="10"/>
    </row>
    <row r="65" spans="8:90" x14ac:dyDescent="0.35">
      <c r="H65" s="238" t="s">
        <v>182</v>
      </c>
      <c r="I65" s="239"/>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84"/>
      <c r="BH65" s="84"/>
      <c r="BI65" s="84"/>
      <c r="BJ65" s="10"/>
      <c r="BK65" s="10"/>
      <c r="BL65" s="10"/>
      <c r="BM65" s="10"/>
      <c r="BN65" s="10"/>
      <c r="BO65" s="10"/>
      <c r="BP65" s="10"/>
      <c r="BQ65" s="10"/>
      <c r="BR65" s="10"/>
      <c r="BS65" s="10"/>
      <c r="BT65" s="10"/>
      <c r="BU65" s="10"/>
      <c r="BV65" s="10"/>
      <c r="BW65" s="10"/>
      <c r="BX65" s="10"/>
      <c r="BY65" s="10"/>
      <c r="BZ65" s="10"/>
      <c r="CA65" s="10"/>
      <c r="CB65" s="10"/>
      <c r="CC65" s="10"/>
      <c r="CD65" s="10"/>
      <c r="CE65" s="10"/>
      <c r="CF65" s="10"/>
      <c r="CG65" s="10"/>
      <c r="CH65" s="10"/>
      <c r="CI65" s="10"/>
      <c r="CJ65" s="10"/>
      <c r="CK65" s="10"/>
      <c r="CL65" s="10"/>
    </row>
    <row r="66" spans="8:90" x14ac:dyDescent="0.35">
      <c r="H66" s="240" t="s">
        <v>3</v>
      </c>
      <c r="I66" s="241"/>
      <c r="K66" s="10">
        <v>0</v>
      </c>
      <c r="L66" s="10">
        <v>0</v>
      </c>
      <c r="M66" s="10">
        <v>0</v>
      </c>
      <c r="N66" s="10">
        <v>0</v>
      </c>
      <c r="O66" s="10">
        <v>0</v>
      </c>
      <c r="P66" s="10">
        <v>0</v>
      </c>
      <c r="Q66" s="10">
        <v>0</v>
      </c>
      <c r="R66" s="10">
        <v>0</v>
      </c>
      <c r="S66" s="10">
        <v>0</v>
      </c>
      <c r="T66" s="10">
        <v>0</v>
      </c>
      <c r="U66" s="10">
        <v>0</v>
      </c>
      <c r="V66" s="10">
        <v>0</v>
      </c>
      <c r="W66" s="10">
        <v>0</v>
      </c>
      <c r="X66" s="10">
        <v>0</v>
      </c>
      <c r="Y66" s="10">
        <v>0</v>
      </c>
      <c r="Z66" s="10">
        <v>0</v>
      </c>
      <c r="AA66" s="10">
        <v>0</v>
      </c>
      <c r="AB66" s="10">
        <v>0</v>
      </c>
      <c r="AC66" s="10">
        <v>0</v>
      </c>
      <c r="AD66" s="10">
        <v>0</v>
      </c>
      <c r="AE66" s="10">
        <v>0</v>
      </c>
      <c r="AF66" s="10">
        <v>0</v>
      </c>
      <c r="AG66" s="10">
        <v>0</v>
      </c>
      <c r="AH66" s="10">
        <v>0</v>
      </c>
      <c r="AI66" s="10">
        <v>0</v>
      </c>
      <c r="AJ66" s="10">
        <v>0</v>
      </c>
      <c r="AK66" s="10">
        <v>0</v>
      </c>
      <c r="AL66" s="10">
        <v>0</v>
      </c>
      <c r="AM66" s="10">
        <v>0</v>
      </c>
      <c r="AN66" s="10">
        <v>0</v>
      </c>
      <c r="AO66" s="10">
        <v>0</v>
      </c>
      <c r="AP66" s="10">
        <v>360279.96201886248</v>
      </c>
      <c r="AQ66" s="10">
        <v>18925.838915009532</v>
      </c>
      <c r="AR66" s="10">
        <v>10677.910432316314</v>
      </c>
      <c r="AS66" s="10">
        <v>3441.6173250257948</v>
      </c>
      <c r="AT66" s="10">
        <v>282595.57322561229</v>
      </c>
      <c r="AU66" s="10">
        <v>5408.7370847661778</v>
      </c>
      <c r="AV66" s="10">
        <v>11018.372478623824</v>
      </c>
      <c r="AW66" s="10">
        <v>214239.50684506685</v>
      </c>
      <c r="AX66" s="10">
        <v>340114.49133171939</v>
      </c>
      <c r="AY66" s="10">
        <v>55821.863175776496</v>
      </c>
      <c r="AZ66" s="10">
        <v>28225.165521866154</v>
      </c>
      <c r="BA66" s="10">
        <v>119369.37769485475</v>
      </c>
      <c r="BB66" s="10">
        <v>80825.571045951394</v>
      </c>
      <c r="BC66" s="10">
        <v>119271.73451190186</v>
      </c>
      <c r="BD66" s="10">
        <v>44864.975505552458</v>
      </c>
      <c r="BE66" s="10">
        <v>267769.38644447702</v>
      </c>
      <c r="BF66" s="10">
        <v>62351.5116521194</v>
      </c>
      <c r="BG66" s="10">
        <v>64244.393113057995</v>
      </c>
      <c r="BH66" s="10">
        <v>69212.04386505569</v>
      </c>
      <c r="BI66" s="10">
        <v>73267.77121861167</v>
      </c>
      <c r="BJ66" s="10">
        <v>72371.222520185023</v>
      </c>
      <c r="BK66" s="10">
        <v>61989.585795641637</v>
      </c>
      <c r="BL66" s="10">
        <v>43986.214446934959</v>
      </c>
      <c r="BM66" s="10">
        <v>52177.382266748937</v>
      </c>
      <c r="BN66" s="10">
        <v>18852.016119988937</v>
      </c>
      <c r="BO66" s="10">
        <v>5671.8784787311743</v>
      </c>
      <c r="BP66" s="10">
        <v>1823.3707614605833</v>
      </c>
      <c r="BQ66" s="10">
        <v>0</v>
      </c>
      <c r="BR66" s="10">
        <v>0</v>
      </c>
      <c r="BS66" s="10">
        <v>0</v>
      </c>
      <c r="BT66" s="10">
        <v>0</v>
      </c>
      <c r="BU66" s="10">
        <v>0</v>
      </c>
      <c r="BV66" s="10">
        <v>0</v>
      </c>
      <c r="BW66" s="10">
        <v>0</v>
      </c>
      <c r="BX66" s="10">
        <v>0</v>
      </c>
      <c r="BY66" s="10">
        <v>0</v>
      </c>
      <c r="BZ66" s="10">
        <v>0</v>
      </c>
      <c r="CA66" s="10">
        <v>0</v>
      </c>
      <c r="CB66" s="10">
        <v>0</v>
      </c>
      <c r="CC66" s="10">
        <v>0</v>
      </c>
      <c r="CD66" s="10">
        <v>0</v>
      </c>
      <c r="CE66" s="10">
        <v>0</v>
      </c>
      <c r="CF66" s="10">
        <v>0</v>
      </c>
      <c r="CG66" s="10">
        <v>0</v>
      </c>
      <c r="CH66" s="10">
        <v>0</v>
      </c>
      <c r="CI66" s="10">
        <v>0</v>
      </c>
      <c r="CJ66" s="10">
        <v>0</v>
      </c>
      <c r="CK66" s="10">
        <v>0</v>
      </c>
      <c r="CL66" s="10">
        <v>0</v>
      </c>
    </row>
    <row r="67" spans="8:90" x14ac:dyDescent="0.35">
      <c r="H67" s="240" t="s">
        <v>4</v>
      </c>
      <c r="I67" s="241"/>
      <c r="K67" s="10">
        <v>0</v>
      </c>
      <c r="L67" s="10">
        <v>0</v>
      </c>
      <c r="M67" s="10">
        <v>0</v>
      </c>
      <c r="N67" s="10">
        <v>0</v>
      </c>
      <c r="O67" s="10">
        <v>0</v>
      </c>
      <c r="P67" s="10">
        <v>0</v>
      </c>
      <c r="Q67" s="10">
        <v>0</v>
      </c>
      <c r="R67" s="10">
        <v>0</v>
      </c>
      <c r="S67" s="10">
        <v>0</v>
      </c>
      <c r="T67" s="10">
        <v>0</v>
      </c>
      <c r="U67" s="10">
        <v>0</v>
      </c>
      <c r="V67" s="10">
        <v>0</v>
      </c>
      <c r="W67" s="10">
        <v>0</v>
      </c>
      <c r="X67" s="10">
        <v>0</v>
      </c>
      <c r="Y67" s="10">
        <v>0</v>
      </c>
      <c r="Z67" s="10">
        <v>0</v>
      </c>
      <c r="AA67" s="10">
        <v>0</v>
      </c>
      <c r="AB67" s="10">
        <v>0</v>
      </c>
      <c r="AC67" s="10">
        <v>0</v>
      </c>
      <c r="AD67" s="10">
        <v>0</v>
      </c>
      <c r="AE67" s="10">
        <v>0</v>
      </c>
      <c r="AF67" s="10">
        <v>0</v>
      </c>
      <c r="AG67" s="10">
        <v>0</v>
      </c>
      <c r="AH67" s="10">
        <v>0</v>
      </c>
      <c r="AI67" s="10">
        <v>0</v>
      </c>
      <c r="AJ67" s="10">
        <v>0</v>
      </c>
      <c r="AK67" s="10">
        <v>0</v>
      </c>
      <c r="AL67" s="10">
        <v>0</v>
      </c>
      <c r="AM67" s="10">
        <v>0</v>
      </c>
      <c r="AN67" s="10">
        <v>0</v>
      </c>
      <c r="AO67" s="10">
        <v>0</v>
      </c>
      <c r="AP67" s="10">
        <v>229</v>
      </c>
      <c r="AQ67" s="10">
        <v>10</v>
      </c>
      <c r="AR67" s="10">
        <v>5</v>
      </c>
      <c r="AS67" s="10">
        <v>1</v>
      </c>
      <c r="AT67" s="10">
        <v>149</v>
      </c>
      <c r="AU67" s="10">
        <v>3</v>
      </c>
      <c r="AV67" s="10">
        <v>7</v>
      </c>
      <c r="AW67" s="10">
        <v>149</v>
      </c>
      <c r="AX67" s="10">
        <v>246</v>
      </c>
      <c r="AY67" s="10">
        <v>36</v>
      </c>
      <c r="AZ67" s="10">
        <v>18</v>
      </c>
      <c r="BA67" s="10">
        <v>72</v>
      </c>
      <c r="BB67" s="10">
        <v>47</v>
      </c>
      <c r="BC67" s="10">
        <v>65</v>
      </c>
      <c r="BD67" s="10">
        <v>26</v>
      </c>
      <c r="BE67" s="10">
        <v>158</v>
      </c>
      <c r="BF67" s="10">
        <v>38</v>
      </c>
      <c r="BG67" s="10">
        <v>41</v>
      </c>
      <c r="BH67" s="10">
        <v>49</v>
      </c>
      <c r="BI67" s="10">
        <v>54</v>
      </c>
      <c r="BJ67" s="10">
        <v>50</v>
      </c>
      <c r="BK67" s="10">
        <v>60</v>
      </c>
      <c r="BL67" s="10">
        <v>37</v>
      </c>
      <c r="BM67" s="10">
        <v>42</v>
      </c>
      <c r="BN67" s="10">
        <v>15</v>
      </c>
      <c r="BO67" s="10">
        <v>5</v>
      </c>
      <c r="BP67" s="10">
        <v>2</v>
      </c>
      <c r="BQ67" s="10">
        <v>0</v>
      </c>
      <c r="BR67" s="10">
        <v>0</v>
      </c>
      <c r="BS67" s="10">
        <v>0</v>
      </c>
      <c r="BT67" s="10">
        <v>0</v>
      </c>
      <c r="BU67" s="10">
        <v>0</v>
      </c>
      <c r="BV67" s="10">
        <v>0</v>
      </c>
      <c r="BW67" s="10">
        <v>0</v>
      </c>
      <c r="BX67" s="10">
        <v>0</v>
      </c>
      <c r="BY67" s="10">
        <v>0</v>
      </c>
      <c r="BZ67" s="10">
        <v>0</v>
      </c>
      <c r="CA67" s="10">
        <v>0</v>
      </c>
      <c r="CB67" s="10">
        <v>0</v>
      </c>
      <c r="CC67" s="10">
        <v>0</v>
      </c>
      <c r="CD67" s="10">
        <v>0</v>
      </c>
      <c r="CE67" s="10">
        <v>0</v>
      </c>
      <c r="CF67" s="10">
        <v>0</v>
      </c>
      <c r="CG67" s="10">
        <v>0</v>
      </c>
      <c r="CH67" s="10">
        <v>0</v>
      </c>
      <c r="CI67" s="10">
        <v>0</v>
      </c>
      <c r="CJ67" s="10">
        <v>0</v>
      </c>
      <c r="CK67" s="10">
        <v>0</v>
      </c>
      <c r="CL67" s="10">
        <v>0</v>
      </c>
    </row>
    <row r="68" spans="8:90" x14ac:dyDescent="0.35">
      <c r="H68" s="240" t="s">
        <v>2</v>
      </c>
      <c r="I68" s="241"/>
      <c r="K68" s="10">
        <v>0</v>
      </c>
      <c r="L68" s="10">
        <v>0</v>
      </c>
      <c r="M68" s="10">
        <v>0</v>
      </c>
      <c r="N68" s="10">
        <v>0</v>
      </c>
      <c r="O68" s="10">
        <v>0</v>
      </c>
      <c r="P68" s="10">
        <v>0</v>
      </c>
      <c r="Q68" s="10">
        <v>0</v>
      </c>
      <c r="R68" s="10">
        <v>0</v>
      </c>
      <c r="S68" s="10">
        <v>0</v>
      </c>
      <c r="T68" s="10">
        <v>0</v>
      </c>
      <c r="U68" s="10">
        <v>0</v>
      </c>
      <c r="V68" s="10">
        <v>0</v>
      </c>
      <c r="W68" s="10">
        <v>0</v>
      </c>
      <c r="X68" s="10">
        <v>0</v>
      </c>
      <c r="Y68" s="10">
        <v>0</v>
      </c>
      <c r="Z68" s="10">
        <v>0</v>
      </c>
      <c r="AA68" s="10">
        <v>0</v>
      </c>
      <c r="AB68" s="10">
        <v>0</v>
      </c>
      <c r="AC68" s="10">
        <v>0</v>
      </c>
      <c r="AD68" s="10">
        <v>0</v>
      </c>
      <c r="AE68" s="10">
        <v>0</v>
      </c>
      <c r="AF68" s="10">
        <v>0</v>
      </c>
      <c r="AG68" s="10">
        <v>0</v>
      </c>
      <c r="AH68" s="10">
        <v>0</v>
      </c>
      <c r="AI68" s="10">
        <v>0</v>
      </c>
      <c r="AJ68" s="10">
        <v>0</v>
      </c>
      <c r="AK68" s="10">
        <v>0</v>
      </c>
      <c r="AL68" s="10">
        <v>0</v>
      </c>
      <c r="AM68" s="10">
        <v>0</v>
      </c>
      <c r="AN68" s="10">
        <v>0</v>
      </c>
      <c r="AO68" s="10">
        <v>0</v>
      </c>
      <c r="AP68" s="10">
        <v>1573.2749433138099</v>
      </c>
      <c r="AQ68" s="10">
        <v>1892.5838915009531</v>
      </c>
      <c r="AR68" s="10">
        <v>2135.5820864632628</v>
      </c>
      <c r="AS68" s="10">
        <v>3441.6173250257948</v>
      </c>
      <c r="AT68" s="10">
        <v>1896.6145854067938</v>
      </c>
      <c r="AU68" s="10">
        <v>1802.9123615887258</v>
      </c>
      <c r="AV68" s="10">
        <v>1574.0532112319747</v>
      </c>
      <c r="AW68" s="10">
        <v>1437.8490392286365</v>
      </c>
      <c r="AX68" s="10">
        <v>1382.5792330557699</v>
      </c>
      <c r="AY68" s="10">
        <v>1550.607310438236</v>
      </c>
      <c r="AZ68" s="10">
        <v>1568.0647512147864</v>
      </c>
      <c r="BA68" s="10">
        <v>1657.9080235396493</v>
      </c>
      <c r="BB68" s="10">
        <v>1719.6930009776893</v>
      </c>
      <c r="BC68" s="10">
        <v>1834.949761721567</v>
      </c>
      <c r="BD68" s="10">
        <v>1725.5759809827869</v>
      </c>
      <c r="BE68" s="10">
        <v>1694.7429521802342</v>
      </c>
      <c r="BF68" s="10">
        <v>1640.8292540031421</v>
      </c>
      <c r="BG68" s="10">
        <v>1566.9364173916583</v>
      </c>
      <c r="BH68" s="10">
        <v>1412.4906911235855</v>
      </c>
      <c r="BI68" s="10">
        <v>1356.8105781224383</v>
      </c>
      <c r="BJ68" s="10">
        <v>1447.4244504037006</v>
      </c>
      <c r="BK68" s="10">
        <v>1033.159763260694</v>
      </c>
      <c r="BL68" s="10">
        <v>1188.8166066739177</v>
      </c>
      <c r="BM68" s="10">
        <v>1242.3186253987842</v>
      </c>
      <c r="BN68" s="10">
        <v>1256.801074665929</v>
      </c>
      <c r="BO68" s="10">
        <v>1134.3756957462349</v>
      </c>
      <c r="BP68" s="10">
        <v>911.68538073029163</v>
      </c>
      <c r="BQ68" s="10">
        <v>0</v>
      </c>
      <c r="BR68" s="10">
        <v>0</v>
      </c>
      <c r="BS68" s="10">
        <v>0</v>
      </c>
      <c r="BT68" s="10">
        <v>0</v>
      </c>
      <c r="BU68" s="10">
        <v>0</v>
      </c>
      <c r="BV68" s="10">
        <v>0</v>
      </c>
      <c r="BW68" s="10">
        <v>0</v>
      </c>
      <c r="BX68" s="10">
        <v>0</v>
      </c>
      <c r="BY68" s="10">
        <v>0</v>
      </c>
      <c r="BZ68" s="10">
        <v>0</v>
      </c>
      <c r="CA68" s="10">
        <v>0</v>
      </c>
      <c r="CB68" s="10">
        <v>0</v>
      </c>
      <c r="CC68" s="10">
        <v>0</v>
      </c>
      <c r="CD68" s="10">
        <v>0</v>
      </c>
      <c r="CE68" s="10">
        <v>0</v>
      </c>
      <c r="CF68" s="10">
        <v>0</v>
      </c>
      <c r="CG68" s="10">
        <v>0</v>
      </c>
      <c r="CH68" s="10">
        <v>0</v>
      </c>
      <c r="CI68" s="10">
        <v>0</v>
      </c>
      <c r="CJ68" s="10">
        <v>0</v>
      </c>
      <c r="CK68" s="10">
        <v>0</v>
      </c>
      <c r="CL68" s="10">
        <v>0</v>
      </c>
    </row>
    <row r="69" spans="8:90" x14ac:dyDescent="0.35">
      <c r="H69" s="110"/>
      <c r="I69" s="109"/>
      <c r="AY69" s="10"/>
      <c r="AZ69" s="10"/>
      <c r="BA69" s="10"/>
      <c r="BB69" s="10"/>
      <c r="BC69" s="10"/>
      <c r="BD69" s="10"/>
      <c r="BE69" s="10"/>
    </row>
    <row r="70" spans="8:90" x14ac:dyDescent="0.35">
      <c r="AU70" s="84"/>
      <c r="AZ70" s="10"/>
      <c r="BE70" s="10"/>
    </row>
    <row r="71" spans="8:90" x14ac:dyDescent="0.35">
      <c r="AU71" s="84"/>
      <c r="AY71" s="84"/>
      <c r="AZ71" s="10"/>
      <c r="BE71" s="10"/>
    </row>
    <row r="72" spans="8:90" x14ac:dyDescent="0.35">
      <c r="AU72" s="84"/>
      <c r="AY72" s="84"/>
      <c r="AZ72" s="10"/>
      <c r="BE72" s="10"/>
    </row>
    <row r="73" spans="8:90" x14ac:dyDescent="0.35">
      <c r="AY73" s="84"/>
    </row>
    <row r="74" spans="8:90" x14ac:dyDescent="0.35">
      <c r="AZ74" s="84"/>
    </row>
    <row r="75" spans="8:90" x14ac:dyDescent="0.35">
      <c r="AZ75" s="84"/>
    </row>
  </sheetData>
  <mergeCells count="36">
    <mergeCell ref="H65:I65"/>
    <mergeCell ref="H66:I66"/>
    <mergeCell ref="H67:I67"/>
    <mergeCell ref="H68:I68"/>
    <mergeCell ref="H60:I60"/>
    <mergeCell ref="H61:I61"/>
    <mergeCell ref="H62:I62"/>
    <mergeCell ref="H63:I63"/>
    <mergeCell ref="H59:J59"/>
    <mergeCell ref="H49:I49"/>
    <mergeCell ref="H50:I50"/>
    <mergeCell ref="H51:I51"/>
    <mergeCell ref="H52:I52"/>
    <mergeCell ref="H44:I44"/>
    <mergeCell ref="H45:I45"/>
    <mergeCell ref="H46:I46"/>
    <mergeCell ref="H47:I47"/>
    <mergeCell ref="H43:J43"/>
    <mergeCell ref="H33:I33"/>
    <mergeCell ref="H34:I34"/>
    <mergeCell ref="H35:I35"/>
    <mergeCell ref="H36:I36"/>
    <mergeCell ref="H28:I28"/>
    <mergeCell ref="H29:I29"/>
    <mergeCell ref="H30:I30"/>
    <mergeCell ref="H31:I31"/>
    <mergeCell ref="H27:J27"/>
    <mergeCell ref="H17:I17"/>
    <mergeCell ref="H18:I18"/>
    <mergeCell ref="H19:I19"/>
    <mergeCell ref="H20:I20"/>
    <mergeCell ref="H12:I12"/>
    <mergeCell ref="H13:I13"/>
    <mergeCell ref="H14:I14"/>
    <mergeCell ref="H15:I15"/>
    <mergeCell ref="H11:J11"/>
  </mergeCells>
  <phoneticPr fontId="13"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79C10-B0DF-4EA3-BD66-A52849C4739A}">
  <dimension ref="A1:AA61"/>
  <sheetViews>
    <sheetView showGridLines="0" zoomScaleNormal="100" workbookViewId="0">
      <pane xSplit="3" ySplit="2" topLeftCell="R3" activePane="bottomRight" state="frozen"/>
      <selection activeCell="BZ50" sqref="BZ50"/>
      <selection pane="topRight" activeCell="BZ50" sqref="BZ50"/>
      <selection pane="bottomLeft" activeCell="BZ50" sqref="BZ50"/>
      <selection pane="bottomRight"/>
    </sheetView>
  </sheetViews>
  <sheetFormatPr baseColWidth="10" defaultColWidth="11.453125" defaultRowHeight="14.5" x14ac:dyDescent="0.35"/>
  <cols>
    <col min="2" max="2" width="16.54296875" bestFit="1" customWidth="1"/>
    <col min="3" max="3" width="16.453125" customWidth="1"/>
    <col min="4" max="4" width="4.453125" customWidth="1"/>
    <col min="6" max="6" width="11.54296875" bestFit="1" customWidth="1"/>
    <col min="16" max="16" width="12.453125" bestFit="1" customWidth="1"/>
  </cols>
  <sheetData>
    <row r="1" spans="1:27" s="19" customFormat="1" ht="46.5" customHeight="1" x14ac:dyDescent="0.35">
      <c r="A1" s="19" t="s">
        <v>151</v>
      </c>
    </row>
    <row r="2" spans="1:27" s="1" customFormat="1" ht="29.25" customHeight="1" x14ac:dyDescent="0.35">
      <c r="E2" s="16">
        <v>2006</v>
      </c>
      <c r="F2" s="17">
        <v>2007</v>
      </c>
      <c r="G2" s="17">
        <v>2008</v>
      </c>
      <c r="H2" s="17">
        <v>2009</v>
      </c>
      <c r="I2" s="17">
        <v>2010</v>
      </c>
      <c r="J2" s="17">
        <v>2011</v>
      </c>
      <c r="K2" s="17">
        <v>2012</v>
      </c>
      <c r="L2" s="17">
        <v>2013</v>
      </c>
      <c r="M2" s="17">
        <v>2014</v>
      </c>
      <c r="N2" s="17">
        <v>2015</v>
      </c>
      <c r="O2" s="17">
        <v>2016</v>
      </c>
      <c r="P2" s="17">
        <v>2017</v>
      </c>
      <c r="Q2" s="17">
        <v>2018</v>
      </c>
      <c r="R2" s="17">
        <v>2019</v>
      </c>
      <c r="S2" s="17">
        <v>2020</v>
      </c>
      <c r="T2" s="17">
        <v>2021</v>
      </c>
      <c r="U2" s="17">
        <v>2022</v>
      </c>
      <c r="V2" s="17">
        <v>2023</v>
      </c>
      <c r="W2" s="17">
        <v>2024</v>
      </c>
      <c r="X2" s="17">
        <v>2025</v>
      </c>
    </row>
    <row r="3" spans="1:27" ht="21" customHeight="1" x14ac:dyDescent="0.35">
      <c r="B3" s="242" t="s">
        <v>5</v>
      </c>
      <c r="C3" s="242"/>
      <c r="D3" s="13"/>
      <c r="E3" s="13"/>
      <c r="F3" s="13"/>
      <c r="G3" s="13"/>
      <c r="H3" s="13"/>
      <c r="I3" s="13"/>
      <c r="J3" s="13"/>
      <c r="K3" s="13"/>
      <c r="L3" s="13"/>
      <c r="M3" s="13"/>
      <c r="N3" s="13"/>
      <c r="O3" s="13"/>
      <c r="P3" s="13"/>
      <c r="Q3" s="13"/>
      <c r="R3" s="13"/>
      <c r="S3" s="13"/>
      <c r="T3" s="13"/>
      <c r="U3" s="13"/>
      <c r="V3" s="13"/>
      <c r="W3" s="13"/>
      <c r="X3" s="13"/>
    </row>
    <row r="4" spans="1:27" ht="14.5" customHeight="1" x14ac:dyDescent="0.35">
      <c r="B4" s="238" t="s">
        <v>7</v>
      </c>
      <c r="C4" s="239"/>
      <c r="M4" s="57"/>
      <c r="N4" s="57"/>
      <c r="O4" s="57"/>
      <c r="P4" s="57"/>
      <c r="AA4" s="226"/>
    </row>
    <row r="5" spans="1:27" ht="14.5" customHeight="1" x14ac:dyDescent="0.35">
      <c r="B5" s="240" t="s">
        <v>0</v>
      </c>
      <c r="C5" s="241"/>
      <c r="E5" s="10">
        <v>5828154.1483233012</v>
      </c>
      <c r="F5" s="10">
        <v>6128599.0913353292</v>
      </c>
      <c r="G5" s="10">
        <v>5304291.0994174406</v>
      </c>
      <c r="H5" s="10">
        <v>1587848.4899464592</v>
      </c>
      <c r="I5" s="10">
        <v>1121901.3972881155</v>
      </c>
      <c r="J5" s="10">
        <v>4569062.2467999998</v>
      </c>
      <c r="K5" s="10">
        <v>6231024.0300000003</v>
      </c>
      <c r="L5" s="10">
        <v>5086831.17</v>
      </c>
      <c r="M5" s="10">
        <v>4689389.6786930179</v>
      </c>
      <c r="N5" s="10">
        <v>6153139.1300000008</v>
      </c>
      <c r="O5" s="10">
        <v>4834850.531716737</v>
      </c>
      <c r="P5" s="10">
        <v>4857717.1894000005</v>
      </c>
      <c r="Q5" s="10">
        <v>5050808.7884000009</v>
      </c>
      <c r="R5" s="10">
        <v>7901393.6847780999</v>
      </c>
      <c r="S5" s="10">
        <v>3095067.7899000002</v>
      </c>
      <c r="T5" s="10">
        <v>5796999.9008999998</v>
      </c>
      <c r="U5" s="10">
        <v>2218765.4569000001</v>
      </c>
      <c r="V5" s="10">
        <v>3215796.0874000005</v>
      </c>
      <c r="W5" s="223">
        <v>3322978.2082999996</v>
      </c>
      <c r="X5" s="223">
        <v>3912689.3064000001</v>
      </c>
      <c r="Z5" s="84"/>
      <c r="AA5" s="226"/>
    </row>
    <row r="6" spans="1:27" ht="14.5" customHeight="1" x14ac:dyDescent="0.35">
      <c r="B6" s="240" t="s">
        <v>1</v>
      </c>
      <c r="C6" s="241"/>
      <c r="E6" s="10">
        <v>3450</v>
      </c>
      <c r="F6" s="10">
        <v>3441</v>
      </c>
      <c r="G6" s="10">
        <v>1433</v>
      </c>
      <c r="H6" s="10">
        <v>514</v>
      </c>
      <c r="I6" s="10">
        <v>342</v>
      </c>
      <c r="J6" s="10">
        <v>2327</v>
      </c>
      <c r="K6" s="10">
        <v>3252</v>
      </c>
      <c r="L6" s="10">
        <v>2355</v>
      </c>
      <c r="M6" s="10">
        <v>2050</v>
      </c>
      <c r="N6" s="10">
        <v>2188</v>
      </c>
      <c r="O6" s="10">
        <v>1643</v>
      </c>
      <c r="P6" s="10">
        <v>1505</v>
      </c>
      <c r="Q6" s="10">
        <v>1577</v>
      </c>
      <c r="R6" s="10">
        <v>2395</v>
      </c>
      <c r="S6" s="10">
        <v>574</v>
      </c>
      <c r="T6" s="10">
        <v>1669</v>
      </c>
      <c r="U6" s="10">
        <v>492</v>
      </c>
      <c r="V6" s="10">
        <v>811</v>
      </c>
      <c r="W6" s="223">
        <v>710</v>
      </c>
      <c r="X6" s="223">
        <v>872</v>
      </c>
    </row>
    <row r="7" spans="1:27" ht="14.5" customHeight="1" x14ac:dyDescent="0.35">
      <c r="B7" s="240" t="s">
        <v>2</v>
      </c>
      <c r="C7" s="241"/>
      <c r="E7" s="10">
        <v>1689.3200429922613</v>
      </c>
      <c r="F7" s="10">
        <v>1781.051755691755</v>
      </c>
      <c r="G7" s="10">
        <v>3701.5290296004468</v>
      </c>
      <c r="H7" s="10">
        <v>3089.1993967829944</v>
      </c>
      <c r="I7" s="10">
        <v>3280.4134423629107</v>
      </c>
      <c r="J7" s="10">
        <v>1963.4990317146539</v>
      </c>
      <c r="K7" s="10">
        <v>1916.0590498154982</v>
      </c>
      <c r="L7" s="10">
        <v>2160.01323566879</v>
      </c>
      <c r="M7" s="10">
        <v>2287.5071603380575</v>
      </c>
      <c r="N7" s="10">
        <v>2812.2208089579531</v>
      </c>
      <c r="O7" s="10">
        <v>2942.6966109048917</v>
      </c>
      <c r="P7" s="10">
        <v>3227.719062724253</v>
      </c>
      <c r="Q7" s="10">
        <v>3202.7956806594807</v>
      </c>
      <c r="R7" s="10">
        <v>3299.1205364417951</v>
      </c>
      <c r="S7" s="10">
        <v>5392.1041635888505</v>
      </c>
      <c r="T7" s="10">
        <v>3473.3372683642897</v>
      </c>
      <c r="U7" s="10">
        <v>4509.68588800813</v>
      </c>
      <c r="V7" s="10">
        <v>3965.2232890258947</v>
      </c>
      <c r="W7" s="224">
        <v>4680.2509976056335</v>
      </c>
      <c r="X7" s="224">
        <v>4487.0290211009178</v>
      </c>
    </row>
    <row r="8" spans="1:27" ht="14.5" customHeight="1" x14ac:dyDescent="0.35">
      <c r="B8" s="110"/>
      <c r="C8" s="18"/>
      <c r="E8" s="10"/>
      <c r="F8" s="10"/>
      <c r="G8" s="10"/>
      <c r="H8" s="10"/>
      <c r="I8" s="10"/>
      <c r="J8" s="10"/>
      <c r="K8" s="10"/>
      <c r="L8" s="10"/>
      <c r="M8" s="10"/>
      <c r="N8" s="10"/>
      <c r="O8" s="10"/>
      <c r="P8" s="10"/>
      <c r="Q8" s="10"/>
      <c r="R8" s="10"/>
      <c r="S8" s="10"/>
      <c r="T8" s="10"/>
      <c r="U8" s="10"/>
      <c r="V8" s="10"/>
      <c r="W8" s="10"/>
      <c r="X8" s="10"/>
      <c r="Y8" s="10"/>
    </row>
    <row r="9" spans="1:27" x14ac:dyDescent="0.35">
      <c r="B9" s="238" t="s">
        <v>182</v>
      </c>
      <c r="C9" s="239"/>
      <c r="E9" s="10"/>
      <c r="F9" s="10"/>
      <c r="G9" s="10"/>
      <c r="H9" s="10"/>
      <c r="I9" s="10"/>
      <c r="J9" s="10"/>
      <c r="K9" s="10"/>
      <c r="L9" s="10"/>
      <c r="M9" s="10"/>
      <c r="N9" s="10"/>
      <c r="O9" s="10"/>
      <c r="P9" s="10"/>
      <c r="Q9" s="10"/>
      <c r="R9" s="10"/>
      <c r="S9" s="10"/>
      <c r="T9" s="10"/>
      <c r="U9" s="10"/>
      <c r="V9" s="10"/>
      <c r="W9" s="10"/>
      <c r="X9" s="10"/>
      <c r="Y9" s="10"/>
    </row>
    <row r="10" spans="1:27" x14ac:dyDescent="0.35">
      <c r="B10" s="240" t="s">
        <v>3</v>
      </c>
      <c r="C10" s="241"/>
      <c r="E10" s="10">
        <v>3485490.7666727188</v>
      </c>
      <c r="F10" s="10">
        <v>3352677.4423353728</v>
      </c>
      <c r="G10" s="10">
        <v>4506736.9093942437</v>
      </c>
      <c r="H10" s="10">
        <v>4922333.1990503306</v>
      </c>
      <c r="I10" s="10">
        <v>7510909.5857874453</v>
      </c>
      <c r="J10" s="10">
        <v>3854575.4448000002</v>
      </c>
      <c r="K10" s="10">
        <v>4029512</v>
      </c>
      <c r="L10" s="10">
        <v>3474990.1299999994</v>
      </c>
      <c r="M10" s="10">
        <v>5215354.6169692539</v>
      </c>
      <c r="N10" s="10">
        <v>6465978.6550149368</v>
      </c>
      <c r="O10" s="10">
        <v>3633550.7</v>
      </c>
      <c r="P10" s="10">
        <v>5412850.4664375372</v>
      </c>
      <c r="Q10" s="10">
        <v>3826994.0839999998</v>
      </c>
      <c r="R10" s="10">
        <v>5899359.0999999996</v>
      </c>
      <c r="S10" s="10">
        <v>2603268.75</v>
      </c>
      <c r="T10" s="10">
        <v>4535131.7</v>
      </c>
      <c r="U10" s="10">
        <v>5296593.59</v>
      </c>
      <c r="V10" s="10">
        <v>4412886.9032535469</v>
      </c>
      <c r="W10" s="10">
        <v>4452447.0100000007</v>
      </c>
      <c r="X10" s="10">
        <v>4968914.4599970747</v>
      </c>
    </row>
    <row r="11" spans="1:27" x14ac:dyDescent="0.35">
      <c r="B11" s="240" t="s">
        <v>4</v>
      </c>
      <c r="C11" s="241"/>
      <c r="E11" s="10">
        <v>2269</v>
      </c>
      <c r="F11" s="10">
        <v>1856</v>
      </c>
      <c r="G11" s="10">
        <v>2285</v>
      </c>
      <c r="H11" s="10">
        <v>2763</v>
      </c>
      <c r="I11" s="10">
        <v>3536</v>
      </c>
      <c r="J11" s="10">
        <v>1920</v>
      </c>
      <c r="K11" s="10">
        <v>1892</v>
      </c>
      <c r="L11" s="10">
        <v>1795</v>
      </c>
      <c r="M11" s="10">
        <v>2400</v>
      </c>
      <c r="N11" s="10">
        <v>2717</v>
      </c>
      <c r="O11" s="10">
        <v>1672</v>
      </c>
      <c r="P11" s="10">
        <v>1869</v>
      </c>
      <c r="Q11" s="10">
        <v>1275</v>
      </c>
      <c r="R11" s="10">
        <v>1345</v>
      </c>
      <c r="S11" s="10">
        <v>584</v>
      </c>
      <c r="T11" s="10">
        <v>1254</v>
      </c>
      <c r="U11" s="10">
        <v>1555</v>
      </c>
      <c r="V11" s="10">
        <v>1439</v>
      </c>
      <c r="W11" s="10">
        <v>1033</v>
      </c>
      <c r="X11" s="10">
        <v>1139</v>
      </c>
    </row>
    <row r="12" spans="1:27" x14ac:dyDescent="0.35">
      <c r="B12" s="240" t="s">
        <v>2</v>
      </c>
      <c r="C12" s="241"/>
      <c r="E12" s="10">
        <v>1536.1351990624587</v>
      </c>
      <c r="F12" s="10">
        <v>1806.3994840169034</v>
      </c>
      <c r="G12" s="10">
        <v>1972.3137459055772</v>
      </c>
      <c r="H12" s="10">
        <v>1781.517625425382</v>
      </c>
      <c r="I12" s="10">
        <v>2124.1260140801601</v>
      </c>
      <c r="J12" s="10">
        <v>2007.5913775000001</v>
      </c>
      <c r="K12" s="10">
        <v>2129.7632135306553</v>
      </c>
      <c r="L12" s="10">
        <v>1935.9276490250693</v>
      </c>
      <c r="M12" s="10">
        <v>2173.0644237371889</v>
      </c>
      <c r="N12" s="10">
        <v>2379.8228395343899</v>
      </c>
      <c r="O12" s="10">
        <v>2173.1762559808612</v>
      </c>
      <c r="P12" s="10">
        <v>2896.1211698435191</v>
      </c>
      <c r="Q12" s="10">
        <v>3001.5639874509802</v>
      </c>
      <c r="R12" s="10">
        <v>4386.1405947955391</v>
      </c>
      <c r="S12" s="10">
        <v>4457.6519691780823</v>
      </c>
      <c r="T12" s="10">
        <v>3616.5324561403509</v>
      </c>
      <c r="U12" s="10">
        <v>3406.1695112540192</v>
      </c>
      <c r="V12" s="10">
        <v>3084.0776336214321</v>
      </c>
      <c r="W12" s="10">
        <v>4310.2100774443379</v>
      </c>
      <c r="X12" s="10">
        <v>4362.5236698832969</v>
      </c>
    </row>
    <row r="13" spans="1:27" x14ac:dyDescent="0.35">
      <c r="B13" s="110"/>
      <c r="C13" s="109"/>
      <c r="E13" s="10"/>
      <c r="F13" s="10"/>
      <c r="G13" s="10"/>
      <c r="H13" s="10"/>
      <c r="I13" s="10"/>
      <c r="J13" s="10"/>
      <c r="K13" s="10"/>
      <c r="L13" s="10"/>
      <c r="M13" s="10"/>
      <c r="N13" s="10"/>
      <c r="O13" s="10"/>
      <c r="P13" s="10"/>
      <c r="Q13" s="10"/>
      <c r="R13" s="10"/>
      <c r="S13" s="10"/>
      <c r="T13" s="10"/>
      <c r="U13" s="10"/>
      <c r="V13" s="10"/>
      <c r="W13" s="10"/>
      <c r="X13" s="10"/>
    </row>
    <row r="14" spans="1:27" x14ac:dyDescent="0.35">
      <c r="E14" s="10"/>
      <c r="F14" s="10"/>
      <c r="G14" s="10"/>
      <c r="H14" s="10"/>
      <c r="I14" s="10"/>
      <c r="J14" s="10"/>
      <c r="K14" s="10"/>
      <c r="L14" s="10"/>
      <c r="M14" s="10"/>
      <c r="N14" s="10"/>
      <c r="O14" s="10"/>
      <c r="P14" s="10"/>
      <c r="Q14" s="10"/>
      <c r="R14" s="10"/>
      <c r="S14" s="10"/>
      <c r="T14" s="10"/>
      <c r="U14" s="10"/>
      <c r="V14" s="10"/>
      <c r="W14" s="10"/>
      <c r="X14" s="10"/>
    </row>
    <row r="15" spans="1:27" x14ac:dyDescent="0.35">
      <c r="B15" s="9"/>
      <c r="C15" s="9"/>
      <c r="E15" s="10"/>
      <c r="F15" s="10"/>
      <c r="G15" s="10"/>
      <c r="H15" s="10"/>
      <c r="I15" s="10"/>
      <c r="J15" s="10"/>
      <c r="K15" s="10"/>
      <c r="L15" s="10"/>
      <c r="M15" s="10"/>
      <c r="N15" s="10"/>
      <c r="O15" s="10"/>
      <c r="P15" s="10"/>
      <c r="Q15" s="10"/>
      <c r="R15" s="10"/>
      <c r="S15" s="10"/>
      <c r="T15" s="10"/>
      <c r="U15" s="10"/>
      <c r="V15" s="10"/>
      <c r="W15" s="10"/>
      <c r="X15" s="10"/>
    </row>
    <row r="16" spans="1:27" x14ac:dyDescent="0.35">
      <c r="B16" s="9"/>
      <c r="C16" s="9"/>
      <c r="E16" s="10"/>
      <c r="F16" s="10"/>
      <c r="G16" s="10"/>
      <c r="H16" s="10"/>
      <c r="I16" s="10"/>
      <c r="J16" s="10"/>
      <c r="K16" s="10"/>
      <c r="L16" s="10"/>
      <c r="M16" s="10"/>
      <c r="N16" s="10"/>
      <c r="O16" s="10"/>
      <c r="P16" s="10"/>
      <c r="Q16" s="10"/>
      <c r="R16" s="10"/>
      <c r="S16" s="10"/>
      <c r="T16" s="10"/>
      <c r="U16" s="10"/>
      <c r="V16" s="10"/>
      <c r="W16" s="10"/>
      <c r="X16" s="10"/>
    </row>
    <row r="17" spans="2:24" x14ac:dyDescent="0.35">
      <c r="E17" s="10"/>
      <c r="F17" s="10"/>
      <c r="G17" s="10"/>
      <c r="H17" s="10"/>
      <c r="I17" s="10"/>
      <c r="J17" s="10"/>
      <c r="K17" s="10"/>
      <c r="L17" s="10"/>
      <c r="M17" s="10"/>
      <c r="N17" s="10"/>
      <c r="O17" s="10"/>
      <c r="P17" s="10"/>
      <c r="Q17" s="10"/>
      <c r="R17" s="10"/>
      <c r="S17" s="10"/>
      <c r="T17" s="10"/>
      <c r="U17" s="10"/>
      <c r="V17" s="10"/>
      <c r="W17" s="10"/>
      <c r="X17" s="10"/>
    </row>
    <row r="18" spans="2:24" x14ac:dyDescent="0.35">
      <c r="E18" s="10"/>
      <c r="F18" s="10"/>
      <c r="G18" s="10"/>
      <c r="H18" s="10"/>
      <c r="I18" s="10"/>
      <c r="J18" s="10"/>
      <c r="K18" s="10"/>
      <c r="L18" s="10"/>
      <c r="M18" s="10"/>
      <c r="N18" s="10"/>
      <c r="O18" s="10"/>
      <c r="P18" s="10"/>
      <c r="Q18" s="10"/>
      <c r="R18" s="10"/>
      <c r="S18" s="10"/>
      <c r="T18" s="10"/>
      <c r="U18" s="10"/>
      <c r="V18" s="10"/>
      <c r="W18" s="10"/>
      <c r="X18" s="10"/>
    </row>
    <row r="19" spans="2:24" ht="21" customHeight="1" x14ac:dyDescent="0.35">
      <c r="B19" s="243" t="s">
        <v>8</v>
      </c>
      <c r="C19" s="243"/>
      <c r="D19" s="11"/>
      <c r="E19" s="12"/>
      <c r="F19" s="12"/>
      <c r="G19" s="12"/>
      <c r="H19" s="12"/>
      <c r="I19" s="12"/>
      <c r="J19" s="12"/>
      <c r="K19" s="12"/>
      <c r="L19" s="12"/>
      <c r="M19" s="12"/>
      <c r="N19" s="12"/>
      <c r="O19" s="12"/>
      <c r="P19" s="12"/>
      <c r="Q19" s="12"/>
      <c r="R19" s="12"/>
      <c r="S19" s="12"/>
      <c r="T19" s="12"/>
      <c r="U19" s="12"/>
      <c r="V19" s="12"/>
      <c r="W19" s="12"/>
      <c r="X19" s="12"/>
    </row>
    <row r="20" spans="2:24" ht="14.5" customHeight="1" x14ac:dyDescent="0.35">
      <c r="B20" s="238" t="s">
        <v>7</v>
      </c>
      <c r="C20" s="239"/>
      <c r="E20" s="10"/>
      <c r="F20" s="10"/>
      <c r="G20" s="10"/>
      <c r="H20" s="10"/>
      <c r="I20" s="10"/>
      <c r="J20" s="10"/>
      <c r="K20" s="10"/>
      <c r="L20" s="10"/>
      <c r="M20" s="59"/>
      <c r="N20" s="59"/>
      <c r="O20" s="59"/>
      <c r="P20" s="59"/>
      <c r="Q20" s="10"/>
      <c r="R20" s="10"/>
      <c r="S20" s="10"/>
      <c r="T20" s="10"/>
      <c r="U20" s="10"/>
      <c r="V20" s="10"/>
      <c r="W20" s="10"/>
      <c r="X20" s="10"/>
    </row>
    <row r="21" spans="2:24" ht="14.5" customHeight="1" x14ac:dyDescent="0.35">
      <c r="B21" s="240" t="s">
        <v>0</v>
      </c>
      <c r="C21" s="241"/>
      <c r="E21" s="10">
        <v>0</v>
      </c>
      <c r="F21" s="10">
        <v>0</v>
      </c>
      <c r="G21" s="10">
        <v>0</v>
      </c>
      <c r="H21" s="10">
        <v>224251.5802827994</v>
      </c>
      <c r="I21" s="10">
        <v>662144.07042416593</v>
      </c>
      <c r="J21" s="10">
        <v>1077440.763013311</v>
      </c>
      <c r="K21" s="10">
        <v>1578942.8469829657</v>
      </c>
      <c r="L21" s="10">
        <v>1135160.8655663</v>
      </c>
      <c r="M21" s="10">
        <v>412766.15128460614</v>
      </c>
      <c r="N21" s="10">
        <v>665861.41992809938</v>
      </c>
      <c r="O21" s="10">
        <v>698846.33546514274</v>
      </c>
      <c r="P21" s="10">
        <v>640792.21322630963</v>
      </c>
      <c r="Q21" s="10">
        <v>603324.494770805</v>
      </c>
      <c r="R21" s="10">
        <v>801497.89260843804</v>
      </c>
      <c r="S21" s="10">
        <v>807842.24475604063</v>
      </c>
      <c r="T21" s="10">
        <v>1174981.5249986993</v>
      </c>
      <c r="U21" s="10">
        <v>1036652.9119791409</v>
      </c>
      <c r="V21" s="10">
        <v>1286787.284471431</v>
      </c>
      <c r="W21" s="10">
        <v>1770074.6718625177</v>
      </c>
      <c r="X21" s="10">
        <v>1918783.8707549316</v>
      </c>
    </row>
    <row r="22" spans="2:24" ht="14.5" customHeight="1" x14ac:dyDescent="0.35">
      <c r="B22" s="240" t="s">
        <v>1</v>
      </c>
      <c r="C22" s="241"/>
      <c r="E22" s="10">
        <v>0</v>
      </c>
      <c r="F22" s="10">
        <v>0</v>
      </c>
      <c r="G22" s="10">
        <v>0</v>
      </c>
      <c r="H22" s="10">
        <v>150</v>
      </c>
      <c r="I22" s="10">
        <v>531</v>
      </c>
      <c r="J22" s="10">
        <v>875</v>
      </c>
      <c r="K22" s="10">
        <v>1129</v>
      </c>
      <c r="L22" s="10">
        <v>727</v>
      </c>
      <c r="M22" s="10">
        <v>275</v>
      </c>
      <c r="N22" s="10">
        <v>383</v>
      </c>
      <c r="O22" s="10">
        <v>455</v>
      </c>
      <c r="P22" s="10">
        <v>347</v>
      </c>
      <c r="Q22" s="10">
        <v>326</v>
      </c>
      <c r="R22" s="10">
        <v>422</v>
      </c>
      <c r="S22" s="10">
        <v>321</v>
      </c>
      <c r="T22" s="10">
        <v>444</v>
      </c>
      <c r="U22" s="10">
        <v>351</v>
      </c>
      <c r="V22" s="10">
        <v>516</v>
      </c>
      <c r="W22" s="10">
        <v>657</v>
      </c>
      <c r="X22" s="10">
        <v>656</v>
      </c>
    </row>
    <row r="23" spans="2:24" ht="14.5" customHeight="1" x14ac:dyDescent="0.35">
      <c r="B23" s="240" t="s">
        <v>2</v>
      </c>
      <c r="C23" s="241"/>
      <c r="E23" s="10">
        <v>0</v>
      </c>
      <c r="F23" s="10">
        <v>0</v>
      </c>
      <c r="G23" s="10">
        <v>0</v>
      </c>
      <c r="H23" s="10">
        <v>1495.0105352186627</v>
      </c>
      <c r="I23" s="10">
        <v>1246.97565051632</v>
      </c>
      <c r="J23" s="10">
        <v>1231.3608720152126</v>
      </c>
      <c r="K23" s="10">
        <v>1398.5321939618827</v>
      </c>
      <c r="L23" s="10">
        <v>1561.4317270513068</v>
      </c>
      <c r="M23" s="10">
        <v>1500.9678228531131</v>
      </c>
      <c r="N23" s="10">
        <v>1738.5415663919043</v>
      </c>
      <c r="O23" s="10">
        <v>1535.9260120113026</v>
      </c>
      <c r="P23" s="10">
        <v>1846.663438692535</v>
      </c>
      <c r="Q23" s="10">
        <v>1850.6886342662731</v>
      </c>
      <c r="R23" s="10">
        <v>1899.2841057071992</v>
      </c>
      <c r="S23" s="10">
        <v>2516.6425070281639</v>
      </c>
      <c r="T23" s="10">
        <v>2646.3547860331064</v>
      </c>
      <c r="U23" s="10">
        <v>2953.427099655672</v>
      </c>
      <c r="V23" s="10">
        <v>2493.7738071151766</v>
      </c>
      <c r="W23" s="10">
        <v>2694.1775827435581</v>
      </c>
      <c r="X23" s="10">
        <v>2924.9754127361762</v>
      </c>
    </row>
    <row r="24" spans="2:24" ht="14.5" customHeight="1" x14ac:dyDescent="0.35">
      <c r="B24" s="110"/>
      <c r="C24" s="18"/>
      <c r="E24" s="10"/>
      <c r="F24" s="10"/>
      <c r="G24" s="10"/>
      <c r="H24" s="10"/>
      <c r="I24" s="10"/>
      <c r="J24" s="10"/>
      <c r="K24" s="10"/>
      <c r="L24" s="10"/>
      <c r="M24" s="10"/>
      <c r="N24" s="10"/>
      <c r="O24" s="10"/>
      <c r="P24" s="10"/>
      <c r="Q24" s="10"/>
      <c r="R24" s="10"/>
      <c r="S24" s="10"/>
      <c r="T24" s="10"/>
      <c r="U24" s="10"/>
      <c r="V24" s="10"/>
      <c r="W24" s="10"/>
      <c r="X24" s="10"/>
    </row>
    <row r="25" spans="2:24" x14ac:dyDescent="0.35">
      <c r="B25" s="238" t="s">
        <v>182</v>
      </c>
      <c r="C25" s="239"/>
      <c r="E25" s="10"/>
      <c r="F25" s="10"/>
      <c r="G25" s="10"/>
      <c r="H25" s="10"/>
      <c r="I25" s="10"/>
      <c r="J25" s="10"/>
      <c r="K25" s="10"/>
      <c r="L25" s="10"/>
      <c r="M25" s="10"/>
      <c r="N25" s="10"/>
      <c r="O25" s="10"/>
      <c r="P25" s="10"/>
      <c r="Q25" s="10"/>
      <c r="R25" s="10"/>
      <c r="S25" s="10"/>
      <c r="T25" s="10"/>
      <c r="U25" s="10"/>
      <c r="V25" s="10"/>
      <c r="W25" s="10"/>
      <c r="X25" s="10"/>
    </row>
    <row r="26" spans="2:24" x14ac:dyDescent="0.35">
      <c r="B26" s="240" t="s">
        <v>3</v>
      </c>
      <c r="C26" s="241"/>
      <c r="E26" s="10">
        <v>0</v>
      </c>
      <c r="F26" s="10">
        <v>0</v>
      </c>
      <c r="G26" s="10">
        <v>0</v>
      </c>
      <c r="H26" s="10">
        <v>0</v>
      </c>
      <c r="I26" s="10">
        <v>173476.84047942917</v>
      </c>
      <c r="J26" s="10">
        <v>535148.9198372527</v>
      </c>
      <c r="K26" s="10">
        <v>1025870.5547477729</v>
      </c>
      <c r="L26" s="10">
        <v>1267238.0813936391</v>
      </c>
      <c r="M26" s="10">
        <v>1352420.0584110105</v>
      </c>
      <c r="N26" s="10">
        <v>855010.0098453688</v>
      </c>
      <c r="O26" s="10">
        <v>718682.19451865274</v>
      </c>
      <c r="P26" s="10">
        <v>528904.32980679336</v>
      </c>
      <c r="Q26" s="10">
        <v>895846.61740743683</v>
      </c>
      <c r="R26" s="10">
        <v>674805.77266989148</v>
      </c>
      <c r="S26" s="10">
        <v>285125.23797182285</v>
      </c>
      <c r="T26" s="10">
        <v>537870.68515977787</v>
      </c>
      <c r="U26" s="10">
        <v>1029090.3806431378</v>
      </c>
      <c r="V26" s="10">
        <v>1124276.8340059712</v>
      </c>
      <c r="W26" s="10">
        <v>1632867.4820850044</v>
      </c>
      <c r="X26" s="10">
        <v>1979615.8237651405</v>
      </c>
    </row>
    <row r="27" spans="2:24" x14ac:dyDescent="0.35">
      <c r="B27" s="240" t="s">
        <v>4</v>
      </c>
      <c r="C27" s="241"/>
      <c r="E27" s="10">
        <v>0</v>
      </c>
      <c r="F27" s="10">
        <v>0</v>
      </c>
      <c r="G27" s="10">
        <v>0</v>
      </c>
      <c r="H27" s="10">
        <v>0</v>
      </c>
      <c r="I27" s="10">
        <v>132</v>
      </c>
      <c r="J27" s="10">
        <v>426</v>
      </c>
      <c r="K27" s="10">
        <v>796</v>
      </c>
      <c r="L27" s="10">
        <v>984</v>
      </c>
      <c r="M27" s="10">
        <v>865</v>
      </c>
      <c r="N27" s="10">
        <v>523</v>
      </c>
      <c r="O27" s="10">
        <v>440</v>
      </c>
      <c r="P27" s="10">
        <v>281</v>
      </c>
      <c r="Q27" s="10">
        <v>535</v>
      </c>
      <c r="R27" s="10">
        <v>378</v>
      </c>
      <c r="S27" s="10">
        <v>173</v>
      </c>
      <c r="T27" s="10">
        <v>276</v>
      </c>
      <c r="U27" s="10">
        <v>385</v>
      </c>
      <c r="V27" s="10">
        <v>378</v>
      </c>
      <c r="W27" s="10">
        <v>675</v>
      </c>
      <c r="X27" s="10">
        <v>695</v>
      </c>
    </row>
    <row r="28" spans="2:24" x14ac:dyDescent="0.35">
      <c r="B28" s="240" t="s">
        <v>2</v>
      </c>
      <c r="C28" s="241"/>
      <c r="E28" s="10">
        <v>0</v>
      </c>
      <c r="F28" s="10">
        <v>0</v>
      </c>
      <c r="G28" s="10">
        <v>0</v>
      </c>
      <c r="H28" s="10">
        <v>0</v>
      </c>
      <c r="I28" s="10">
        <v>1314.218488480524</v>
      </c>
      <c r="J28" s="10">
        <v>1256.2181216836918</v>
      </c>
      <c r="K28" s="10">
        <v>1288.7821039544885</v>
      </c>
      <c r="L28" s="10">
        <v>1287.8435786520722</v>
      </c>
      <c r="M28" s="10">
        <v>1563.4913970069485</v>
      </c>
      <c r="N28" s="10">
        <v>1634.8183744653322</v>
      </c>
      <c r="O28" s="10">
        <v>1633.3686239060289</v>
      </c>
      <c r="P28" s="10">
        <v>1882.2218142590511</v>
      </c>
      <c r="Q28" s="10">
        <v>1674.4796587054893</v>
      </c>
      <c r="R28" s="10">
        <v>1785.2004567986546</v>
      </c>
      <c r="S28" s="10">
        <v>1648.1227628429067</v>
      </c>
      <c r="T28" s="10">
        <v>1948.8068302890504</v>
      </c>
      <c r="U28" s="10">
        <v>2672.9620276445139</v>
      </c>
      <c r="V28" s="10">
        <v>2974.2773386401354</v>
      </c>
      <c r="W28" s="10">
        <v>2419.0629364222286</v>
      </c>
      <c r="X28" s="10">
        <v>2848.3680917484035</v>
      </c>
    </row>
    <row r="29" spans="2:24" x14ac:dyDescent="0.35">
      <c r="B29" s="110"/>
      <c r="C29" s="109"/>
      <c r="E29" s="10"/>
      <c r="F29" s="10"/>
      <c r="G29" s="10"/>
      <c r="H29" s="10"/>
      <c r="I29" s="10"/>
      <c r="J29" s="10"/>
      <c r="K29" s="10"/>
      <c r="L29" s="10"/>
      <c r="M29" s="10"/>
      <c r="N29" s="10"/>
      <c r="O29" s="10"/>
      <c r="P29" s="10"/>
      <c r="Q29" s="10"/>
      <c r="R29" s="10"/>
      <c r="S29" s="10"/>
      <c r="T29" s="10"/>
      <c r="U29" s="10"/>
      <c r="V29" s="10"/>
      <c r="W29" s="10"/>
      <c r="X29" s="10"/>
    </row>
    <row r="30" spans="2:24" x14ac:dyDescent="0.35">
      <c r="E30" s="10"/>
      <c r="F30" s="10"/>
      <c r="G30" s="10"/>
      <c r="H30" s="10"/>
      <c r="I30" s="10"/>
      <c r="J30" s="10"/>
      <c r="K30" s="10"/>
      <c r="L30" s="10"/>
      <c r="M30" s="10"/>
      <c r="N30" s="10"/>
      <c r="O30" s="10"/>
      <c r="P30" s="10"/>
      <c r="Q30" s="10"/>
      <c r="R30" s="10"/>
      <c r="S30" s="10"/>
      <c r="T30" s="10"/>
      <c r="U30" s="10"/>
      <c r="V30" s="10"/>
      <c r="W30" s="10"/>
      <c r="X30" s="10"/>
    </row>
    <row r="31" spans="2:24" x14ac:dyDescent="0.35">
      <c r="B31" s="9"/>
      <c r="C31" s="9"/>
      <c r="E31" s="10"/>
      <c r="F31" s="10"/>
      <c r="G31" s="10"/>
      <c r="H31" s="10"/>
      <c r="I31" s="10"/>
      <c r="J31" s="10"/>
      <c r="K31" s="10"/>
      <c r="L31" s="10"/>
      <c r="M31" s="10"/>
      <c r="N31" s="10"/>
      <c r="O31" s="10"/>
      <c r="P31" s="10"/>
      <c r="Q31" s="10"/>
      <c r="R31" s="10"/>
      <c r="S31" s="10"/>
      <c r="T31" s="10"/>
      <c r="U31" s="10"/>
      <c r="V31" s="10"/>
      <c r="W31" s="10"/>
      <c r="X31" s="10"/>
    </row>
    <row r="32" spans="2:24" x14ac:dyDescent="0.35">
      <c r="B32" s="9"/>
      <c r="C32" s="9"/>
      <c r="E32" s="10"/>
      <c r="F32" s="10"/>
      <c r="G32" s="10"/>
      <c r="H32" s="10"/>
      <c r="I32" s="10"/>
      <c r="J32" s="10"/>
      <c r="K32" s="10"/>
      <c r="L32" s="10"/>
      <c r="M32" s="10"/>
      <c r="N32" s="10"/>
      <c r="O32" s="10"/>
      <c r="P32" s="10"/>
      <c r="Q32" s="10"/>
      <c r="R32" s="10"/>
      <c r="S32" s="10"/>
      <c r="T32" s="10"/>
      <c r="U32" s="10"/>
      <c r="V32" s="10"/>
      <c r="W32" s="10"/>
      <c r="X32" s="10"/>
    </row>
    <row r="33" spans="2:24" s="9" customFormat="1" x14ac:dyDescent="0.35">
      <c r="E33" s="10"/>
      <c r="F33" s="10"/>
      <c r="G33" s="10"/>
      <c r="H33" s="10"/>
      <c r="I33" s="10"/>
      <c r="J33" s="10"/>
      <c r="K33" s="10"/>
      <c r="L33" s="10"/>
      <c r="M33" s="10"/>
      <c r="N33" s="10"/>
      <c r="O33" s="10"/>
      <c r="P33" s="10"/>
      <c r="Q33" s="10"/>
      <c r="R33" s="10"/>
      <c r="S33" s="10"/>
      <c r="T33" s="10"/>
      <c r="U33" s="10"/>
      <c r="V33" s="10"/>
      <c r="W33" s="10"/>
      <c r="X33" s="10"/>
    </row>
    <row r="34" spans="2:24" x14ac:dyDescent="0.35">
      <c r="B34" s="9"/>
      <c r="C34" s="9"/>
      <c r="E34" s="10"/>
      <c r="F34" s="10"/>
      <c r="G34" s="10"/>
      <c r="H34" s="10"/>
      <c r="I34" s="10"/>
      <c r="J34" s="10"/>
      <c r="K34" s="10"/>
      <c r="L34" s="10"/>
      <c r="M34" s="10"/>
      <c r="N34" s="10"/>
      <c r="O34" s="10"/>
      <c r="P34" s="10"/>
      <c r="Q34" s="10"/>
      <c r="R34" s="10"/>
      <c r="S34" s="10"/>
      <c r="T34" s="10"/>
      <c r="U34" s="10"/>
      <c r="V34" s="10"/>
      <c r="W34" s="10"/>
      <c r="X34" s="10"/>
    </row>
    <row r="35" spans="2:24" ht="21" customHeight="1" x14ac:dyDescent="0.35">
      <c r="B35" s="243" t="s">
        <v>176</v>
      </c>
      <c r="C35" s="243"/>
      <c r="D35" s="11"/>
      <c r="E35" s="12"/>
      <c r="F35" s="12"/>
      <c r="G35" s="12"/>
      <c r="H35" s="12"/>
      <c r="I35" s="12"/>
      <c r="J35" s="12"/>
      <c r="K35" s="12"/>
      <c r="L35" s="12"/>
      <c r="M35" s="12"/>
      <c r="N35" s="12"/>
      <c r="O35" s="12"/>
      <c r="P35" s="12"/>
      <c r="Q35" s="12"/>
      <c r="R35" s="12"/>
      <c r="S35" s="12"/>
      <c r="T35" s="12"/>
      <c r="U35" s="12"/>
      <c r="V35" s="12"/>
      <c r="W35" s="12"/>
      <c r="X35" s="12"/>
    </row>
    <row r="36" spans="2:24" ht="14.5" customHeight="1" x14ac:dyDescent="0.35">
      <c r="B36" s="238" t="s">
        <v>7</v>
      </c>
      <c r="C36" s="239"/>
      <c r="E36" s="10"/>
      <c r="F36" s="10"/>
      <c r="G36" s="10"/>
      <c r="H36" s="10"/>
      <c r="I36" s="10"/>
      <c r="J36" s="10"/>
      <c r="K36" s="10"/>
      <c r="L36" s="10"/>
      <c r="M36" s="59"/>
      <c r="N36" s="59"/>
      <c r="O36" s="59"/>
      <c r="P36" s="59"/>
      <c r="Q36" s="10"/>
      <c r="R36" s="10"/>
      <c r="S36" s="10"/>
      <c r="T36" s="10"/>
      <c r="U36" s="10"/>
      <c r="V36" s="10"/>
      <c r="W36" s="10"/>
      <c r="X36" s="10"/>
    </row>
    <row r="37" spans="2:24" ht="14.5" customHeight="1" x14ac:dyDescent="0.35">
      <c r="B37" s="240" t="s">
        <v>0</v>
      </c>
      <c r="C37" s="241"/>
      <c r="E37" s="10">
        <v>0</v>
      </c>
      <c r="F37" s="10">
        <v>0</v>
      </c>
      <c r="G37" s="10">
        <v>0</v>
      </c>
      <c r="H37" s="10">
        <v>211460.66677152563</v>
      </c>
      <c r="I37" s="10">
        <v>696504.30806513946</v>
      </c>
      <c r="J37" s="10">
        <v>1518732.3407962308</v>
      </c>
      <c r="K37" s="10">
        <v>1733936.1124054526</v>
      </c>
      <c r="L37" s="10">
        <v>343758.10670563189</v>
      </c>
      <c r="M37" s="10">
        <v>-586914.34437302803</v>
      </c>
      <c r="N37" s="10">
        <v>-69511.793936704635</v>
      </c>
      <c r="O37" s="10">
        <v>-88758.089523610251</v>
      </c>
      <c r="P37" s="10">
        <v>48836.505460069886</v>
      </c>
      <c r="Q37" s="10">
        <v>204229.23719732242</v>
      </c>
      <c r="R37" s="10">
        <v>292024.04769576393</v>
      </c>
      <c r="S37" s="10">
        <v>217997.62903174481</v>
      </c>
      <c r="T37" s="10">
        <v>211502.58529922081</v>
      </c>
      <c r="U37" s="10">
        <v>98985.145253504801</v>
      </c>
      <c r="V37" s="10">
        <v>3633.9231488680084</v>
      </c>
      <c r="W37" s="10">
        <v>3227.4801365565231</v>
      </c>
      <c r="X37" s="10">
        <v>0</v>
      </c>
    </row>
    <row r="38" spans="2:24" ht="14.5" customHeight="1" x14ac:dyDescent="0.35">
      <c r="B38" s="240" t="s">
        <v>1</v>
      </c>
      <c r="C38" s="241"/>
      <c r="E38" s="10">
        <v>0</v>
      </c>
      <c r="F38" s="10">
        <v>0</v>
      </c>
      <c r="G38" s="10">
        <v>0</v>
      </c>
      <c r="H38" s="10">
        <v>138</v>
      </c>
      <c r="I38" s="10">
        <v>484</v>
      </c>
      <c r="J38" s="10">
        <v>1023</v>
      </c>
      <c r="K38" s="10">
        <v>1080</v>
      </c>
      <c r="L38" s="10">
        <v>175</v>
      </c>
      <c r="M38" s="10">
        <v>-310</v>
      </c>
      <c r="N38" s="10">
        <v>-16</v>
      </c>
      <c r="O38" s="10">
        <v>-46</v>
      </c>
      <c r="P38" s="10">
        <v>42</v>
      </c>
      <c r="Q38" s="10">
        <v>177</v>
      </c>
      <c r="R38" s="10">
        <v>242</v>
      </c>
      <c r="S38" s="10">
        <v>164</v>
      </c>
      <c r="T38" s="10">
        <v>174</v>
      </c>
      <c r="U38" s="10">
        <v>67</v>
      </c>
      <c r="V38" s="10">
        <v>3</v>
      </c>
      <c r="W38" s="10">
        <v>2</v>
      </c>
      <c r="X38" s="10">
        <v>0</v>
      </c>
    </row>
    <row r="39" spans="2:24" ht="14.5" customHeight="1" x14ac:dyDescent="0.35">
      <c r="B39" s="240" t="s">
        <v>2</v>
      </c>
      <c r="C39" s="241"/>
      <c r="E39" s="10">
        <v>0</v>
      </c>
      <c r="F39" s="10">
        <v>0</v>
      </c>
      <c r="G39" s="10">
        <v>0</v>
      </c>
      <c r="H39" s="10">
        <v>1532.3236722574322</v>
      </c>
      <c r="I39" s="10">
        <v>1439.0584877378915</v>
      </c>
      <c r="J39" s="10">
        <v>1484.5868433980752</v>
      </c>
      <c r="K39" s="10">
        <v>1605.4964003754192</v>
      </c>
      <c r="L39" s="10">
        <v>1964.3320383178966</v>
      </c>
      <c r="M39" s="10">
        <v>1893.272078622671</v>
      </c>
      <c r="N39" s="10">
        <v>4344.4871210440397</v>
      </c>
      <c r="O39" s="10">
        <v>1929.5236852958751</v>
      </c>
      <c r="P39" s="10">
        <v>1162.7739395254735</v>
      </c>
      <c r="Q39" s="10">
        <v>1153.8374982899572</v>
      </c>
      <c r="R39" s="10">
        <v>1206.7109408915865</v>
      </c>
      <c r="S39" s="10">
        <v>1329.2538355594197</v>
      </c>
      <c r="T39" s="10">
        <v>1215.5320994208093</v>
      </c>
      <c r="U39" s="10">
        <v>1477.3902276642507</v>
      </c>
      <c r="V39" s="10">
        <v>1211.3077162893362</v>
      </c>
      <c r="W39" s="10">
        <v>1613.7400682782616</v>
      </c>
      <c r="X39" s="10">
        <v>0</v>
      </c>
    </row>
    <row r="40" spans="2:24" ht="14.5" customHeight="1" x14ac:dyDescent="0.35">
      <c r="B40" s="110"/>
      <c r="C40" s="18"/>
      <c r="E40" s="10"/>
      <c r="F40" s="10"/>
      <c r="G40" s="10"/>
      <c r="H40" s="10"/>
      <c r="I40" s="10"/>
      <c r="J40" s="10"/>
      <c r="K40" s="10"/>
      <c r="L40" s="10"/>
      <c r="M40" s="10"/>
      <c r="N40" s="10"/>
      <c r="O40" s="10"/>
      <c r="P40" s="10"/>
      <c r="Q40" s="10"/>
      <c r="R40" s="10"/>
      <c r="S40" s="10"/>
      <c r="T40" s="10"/>
      <c r="U40" s="10"/>
      <c r="V40" s="10"/>
      <c r="W40" s="10"/>
      <c r="X40" s="10" t="s">
        <v>230</v>
      </c>
    </row>
    <row r="41" spans="2:24" x14ac:dyDescent="0.35">
      <c r="B41" s="238" t="s">
        <v>182</v>
      </c>
      <c r="C41" s="239"/>
      <c r="E41" s="10"/>
      <c r="F41" s="10"/>
      <c r="G41" s="10"/>
      <c r="H41" s="10"/>
      <c r="I41" s="10"/>
      <c r="J41" s="10"/>
      <c r="K41" s="10"/>
      <c r="L41" s="10"/>
      <c r="M41" s="10"/>
      <c r="N41" s="10"/>
      <c r="O41" s="10"/>
      <c r="P41" s="10"/>
      <c r="Q41" s="10"/>
      <c r="R41" s="10"/>
      <c r="S41" s="10"/>
      <c r="T41" s="10"/>
      <c r="U41" s="10"/>
      <c r="V41" s="10"/>
      <c r="W41" s="10"/>
      <c r="X41" s="10">
        <v>0</v>
      </c>
    </row>
    <row r="42" spans="2:24" x14ac:dyDescent="0.35">
      <c r="B42" s="240" t="s">
        <v>3</v>
      </c>
      <c r="C42" s="241"/>
      <c r="E42" s="10">
        <v>0</v>
      </c>
      <c r="F42" s="10">
        <v>0</v>
      </c>
      <c r="G42" s="10">
        <v>0</v>
      </c>
      <c r="H42" s="10">
        <v>0</v>
      </c>
      <c r="I42" s="10">
        <v>0</v>
      </c>
      <c r="J42" s="10">
        <v>321440.62261600816</v>
      </c>
      <c r="K42" s="10">
        <v>682409.95269780781</v>
      </c>
      <c r="L42" s="10">
        <v>1384476.10655864</v>
      </c>
      <c r="M42" s="10">
        <v>644466.02067154227</v>
      </c>
      <c r="N42" s="10">
        <v>288439.39197198639</v>
      </c>
      <c r="O42" s="10">
        <v>162230.26987393573</v>
      </c>
      <c r="P42" s="10">
        <v>98230.230475399672</v>
      </c>
      <c r="Q42" s="10">
        <v>155018.90447070496</v>
      </c>
      <c r="R42" s="10">
        <v>230319.35021774331</v>
      </c>
      <c r="S42" s="10">
        <v>95868.109771081203</v>
      </c>
      <c r="T42" s="10">
        <v>235483.8109197749</v>
      </c>
      <c r="U42" s="10">
        <v>302492.65509002504</v>
      </c>
      <c r="V42" s="10">
        <v>115404.33657157456</v>
      </c>
      <c r="W42" s="10">
        <v>8775.2841516345215</v>
      </c>
      <c r="X42" s="10">
        <v>0</v>
      </c>
    </row>
    <row r="43" spans="2:24" x14ac:dyDescent="0.35">
      <c r="B43" s="240" t="s">
        <v>4</v>
      </c>
      <c r="C43" s="241"/>
      <c r="E43" s="10">
        <v>0</v>
      </c>
      <c r="F43" s="10">
        <v>0</v>
      </c>
      <c r="G43" s="10">
        <v>0</v>
      </c>
      <c r="H43" s="10">
        <v>0</v>
      </c>
      <c r="I43" s="10">
        <v>0</v>
      </c>
      <c r="J43" s="10">
        <v>234</v>
      </c>
      <c r="K43" s="10">
        <v>534</v>
      </c>
      <c r="L43" s="10">
        <v>996</v>
      </c>
      <c r="M43" s="10">
        <v>372</v>
      </c>
      <c r="N43" s="10">
        <v>188</v>
      </c>
      <c r="O43" s="10">
        <v>101</v>
      </c>
      <c r="P43" s="10">
        <v>67</v>
      </c>
      <c r="Q43" s="10">
        <v>126</v>
      </c>
      <c r="R43" s="10">
        <v>180</v>
      </c>
      <c r="S43" s="10">
        <v>75</v>
      </c>
      <c r="T43" s="10">
        <v>217</v>
      </c>
      <c r="U43" s="10">
        <v>240</v>
      </c>
      <c r="V43" s="10">
        <v>95</v>
      </c>
      <c r="W43" s="10">
        <v>6</v>
      </c>
      <c r="X43" s="10">
        <v>0</v>
      </c>
    </row>
    <row r="44" spans="2:24" x14ac:dyDescent="0.35">
      <c r="B44" s="240" t="s">
        <v>2</v>
      </c>
      <c r="C44" s="241"/>
      <c r="E44" s="10">
        <v>0</v>
      </c>
      <c r="F44" s="10">
        <v>0</v>
      </c>
      <c r="G44" s="10">
        <v>0</v>
      </c>
      <c r="H44" s="10">
        <v>0</v>
      </c>
      <c r="I44" s="10">
        <v>0</v>
      </c>
      <c r="J44" s="10">
        <v>1373.6778744273852</v>
      </c>
      <c r="K44" s="10">
        <v>1277.9212597337225</v>
      </c>
      <c r="L44" s="10">
        <v>1390.0362515648997</v>
      </c>
      <c r="M44" s="10">
        <v>1732.4355394396298</v>
      </c>
      <c r="N44" s="10">
        <v>1534.2520849573743</v>
      </c>
      <c r="O44" s="10">
        <v>1606.2402957815418</v>
      </c>
      <c r="P44" s="10">
        <v>1466.122842916413</v>
      </c>
      <c r="Q44" s="10">
        <v>1230.3087656405155</v>
      </c>
      <c r="R44" s="10">
        <v>1279.5519456541294</v>
      </c>
      <c r="S44" s="10">
        <v>1278.241463614416</v>
      </c>
      <c r="T44" s="10">
        <v>1085.1788521648614</v>
      </c>
      <c r="U44" s="10">
        <v>1260.3860628751042</v>
      </c>
      <c r="V44" s="10">
        <v>1214.7824902271007</v>
      </c>
      <c r="W44" s="10">
        <v>1462.5473586057535</v>
      </c>
      <c r="X44" s="10">
        <v>0</v>
      </c>
    </row>
    <row r="45" spans="2:24" x14ac:dyDescent="0.35">
      <c r="B45" s="110"/>
      <c r="C45" s="109"/>
      <c r="E45" s="10"/>
      <c r="F45" s="10"/>
      <c r="G45" s="10"/>
      <c r="H45" s="10"/>
      <c r="I45" s="10"/>
      <c r="J45" s="10"/>
      <c r="K45" s="10"/>
      <c r="L45" s="10"/>
      <c r="M45" s="10"/>
      <c r="N45" s="10"/>
      <c r="O45" s="10"/>
      <c r="P45" s="10"/>
      <c r="Q45" s="10"/>
      <c r="R45" s="10"/>
      <c r="S45" s="10"/>
      <c r="T45" s="10"/>
      <c r="U45" s="10"/>
      <c r="V45" s="10"/>
      <c r="W45" s="10"/>
      <c r="X45" s="10"/>
    </row>
    <row r="46" spans="2:24" x14ac:dyDescent="0.35">
      <c r="E46" s="10"/>
      <c r="F46" s="10"/>
      <c r="G46" s="10"/>
      <c r="H46" s="10"/>
      <c r="I46" s="10"/>
      <c r="J46" s="10"/>
      <c r="K46" s="10"/>
      <c r="L46" s="10"/>
      <c r="M46" s="10"/>
      <c r="N46" s="10"/>
      <c r="O46" s="10"/>
      <c r="P46" s="10"/>
      <c r="Q46" s="10"/>
      <c r="R46" s="10"/>
      <c r="S46" s="10"/>
      <c r="T46" s="10"/>
      <c r="U46" s="10"/>
      <c r="V46" s="10"/>
      <c r="W46" s="10"/>
      <c r="X46" s="10"/>
    </row>
    <row r="47" spans="2:24" x14ac:dyDescent="0.35">
      <c r="B47" s="9"/>
      <c r="C47" s="9"/>
      <c r="E47" s="10"/>
      <c r="F47" s="10"/>
      <c r="G47" s="10"/>
      <c r="H47" s="10"/>
      <c r="I47" s="10"/>
      <c r="J47" s="10"/>
      <c r="K47" s="10"/>
      <c r="L47" s="10"/>
      <c r="M47" s="10"/>
      <c r="N47" s="10"/>
      <c r="O47" s="10"/>
      <c r="P47" s="10"/>
      <c r="Q47" s="10"/>
      <c r="R47" s="10"/>
      <c r="S47" s="10"/>
      <c r="T47" s="10"/>
      <c r="U47" s="10"/>
      <c r="V47" s="10"/>
      <c r="W47" s="10"/>
      <c r="X47" s="10"/>
    </row>
    <row r="48" spans="2:24" x14ac:dyDescent="0.35">
      <c r="B48" s="9"/>
      <c r="C48" s="9"/>
      <c r="E48" s="10"/>
      <c r="F48" s="10"/>
      <c r="G48" s="10"/>
      <c r="H48" s="10"/>
      <c r="I48" s="10"/>
      <c r="J48" s="10"/>
      <c r="K48" s="10"/>
      <c r="L48" s="10"/>
      <c r="M48" s="10"/>
      <c r="N48" s="10"/>
      <c r="O48" s="10"/>
      <c r="P48" s="10"/>
      <c r="Q48" s="10"/>
      <c r="R48" s="10"/>
      <c r="S48" s="10"/>
      <c r="T48" s="10"/>
      <c r="U48" s="10"/>
      <c r="V48" s="10"/>
      <c r="W48" s="10"/>
      <c r="X48" s="10"/>
    </row>
    <row r="49" spans="2:24" x14ac:dyDescent="0.35">
      <c r="E49" s="10"/>
      <c r="F49" s="10"/>
      <c r="G49" s="10"/>
      <c r="H49" s="10"/>
      <c r="I49" s="10"/>
      <c r="J49" s="10"/>
      <c r="K49" s="10"/>
      <c r="L49" s="10"/>
      <c r="M49" s="10"/>
      <c r="N49" s="10"/>
      <c r="O49" s="10"/>
      <c r="P49" s="10"/>
      <c r="Q49" s="10"/>
      <c r="R49" s="10"/>
      <c r="S49" s="10"/>
      <c r="T49" s="10"/>
      <c r="U49" s="10"/>
      <c r="V49" s="10"/>
      <c r="W49" s="10"/>
      <c r="X49" s="10"/>
    </row>
    <row r="50" spans="2:24" x14ac:dyDescent="0.35">
      <c r="E50" s="10"/>
      <c r="F50" s="10"/>
      <c r="G50" s="10"/>
      <c r="H50" s="10"/>
      <c r="I50" s="10"/>
      <c r="J50" s="10"/>
      <c r="K50" s="10"/>
      <c r="L50" s="10"/>
      <c r="M50" s="10"/>
      <c r="N50" s="10"/>
      <c r="O50" s="10"/>
      <c r="P50" s="10"/>
      <c r="Q50" s="10"/>
      <c r="R50" s="10"/>
      <c r="S50" s="10"/>
      <c r="T50" s="10"/>
      <c r="U50" s="10"/>
      <c r="V50" s="10"/>
      <c r="W50" s="10"/>
      <c r="X50" s="10"/>
    </row>
    <row r="51" spans="2:24" ht="21" customHeight="1" x14ac:dyDescent="0.35">
      <c r="B51" s="244" t="s">
        <v>6</v>
      </c>
      <c r="C51" s="244"/>
      <c r="D51" s="14"/>
      <c r="E51" s="15"/>
      <c r="F51" s="15"/>
      <c r="G51" s="15"/>
      <c r="H51" s="15"/>
      <c r="I51" s="15"/>
      <c r="J51" s="15"/>
      <c r="K51" s="15"/>
      <c r="L51" s="15"/>
      <c r="M51" s="15"/>
      <c r="N51" s="15"/>
      <c r="O51" s="15"/>
      <c r="P51" s="15"/>
      <c r="Q51" s="15"/>
      <c r="R51" s="15"/>
      <c r="S51" s="15"/>
      <c r="T51" s="15"/>
      <c r="U51" s="15"/>
      <c r="V51" s="15"/>
      <c r="W51" s="15"/>
      <c r="X51" s="15"/>
    </row>
    <row r="52" spans="2:24" ht="14.5" customHeight="1" x14ac:dyDescent="0.35">
      <c r="B52" s="238" t="s">
        <v>7</v>
      </c>
      <c r="C52" s="239"/>
      <c r="E52" s="10"/>
      <c r="F52" s="10"/>
      <c r="G52" s="10"/>
      <c r="H52" s="10"/>
      <c r="I52" s="10"/>
      <c r="J52" s="10"/>
      <c r="K52" s="10"/>
      <c r="L52" s="10"/>
      <c r="M52" s="10"/>
      <c r="N52" s="10"/>
      <c r="O52" s="10"/>
      <c r="P52" s="10"/>
      <c r="Q52" s="10"/>
      <c r="R52" s="10"/>
      <c r="S52" s="10"/>
      <c r="T52" s="10"/>
      <c r="U52" s="10"/>
      <c r="V52" s="10"/>
      <c r="W52" s="10"/>
      <c r="X52" s="10"/>
    </row>
    <row r="53" spans="2:24" ht="14.5" customHeight="1" x14ac:dyDescent="0.35">
      <c r="B53" s="240" t="s">
        <v>0</v>
      </c>
      <c r="C53" s="241"/>
      <c r="E53" s="10">
        <v>0</v>
      </c>
      <c r="F53" s="10">
        <v>0</v>
      </c>
      <c r="G53" s="10">
        <v>0</v>
      </c>
      <c r="H53" s="10">
        <v>0</v>
      </c>
      <c r="I53" s="10">
        <v>25103.567192536822</v>
      </c>
      <c r="J53" s="10">
        <v>527823.35693582136</v>
      </c>
      <c r="K53" s="10">
        <v>710282.42045496148</v>
      </c>
      <c r="L53" s="10">
        <v>700911.4920729294</v>
      </c>
      <c r="M53" s="10">
        <v>457625.97765677108</v>
      </c>
      <c r="N53" s="10">
        <v>137437.6653190197</v>
      </c>
      <c r="O53" s="10">
        <v>-28516.540342471068</v>
      </c>
      <c r="P53" s="10">
        <v>200955.65875092018</v>
      </c>
      <c r="Q53" s="10">
        <v>219127.5172697113</v>
      </c>
      <c r="R53" s="10">
        <v>104907.79790449719</v>
      </c>
      <c r="S53" s="10">
        <v>1138.673537003873</v>
      </c>
      <c r="T53" s="10">
        <v>0</v>
      </c>
      <c r="U53" s="10">
        <v>0</v>
      </c>
      <c r="V53" s="10">
        <v>0</v>
      </c>
      <c r="W53" s="10">
        <v>0</v>
      </c>
      <c r="X53" s="10">
        <v>0</v>
      </c>
    </row>
    <row r="54" spans="2:24" ht="14.5" customHeight="1" x14ac:dyDescent="0.35">
      <c r="B54" s="240" t="s">
        <v>1</v>
      </c>
      <c r="C54" s="241"/>
      <c r="E54" s="10">
        <v>0</v>
      </c>
      <c r="F54" s="10">
        <v>0</v>
      </c>
      <c r="G54" s="10">
        <v>0</v>
      </c>
      <c r="H54" s="10">
        <v>0</v>
      </c>
      <c r="I54" s="10">
        <v>11</v>
      </c>
      <c r="J54" s="10">
        <v>246</v>
      </c>
      <c r="K54" s="10">
        <v>368</v>
      </c>
      <c r="L54" s="10">
        <v>370</v>
      </c>
      <c r="M54" s="10">
        <v>199</v>
      </c>
      <c r="N54" s="10">
        <v>80</v>
      </c>
      <c r="O54" s="10">
        <v>-25</v>
      </c>
      <c r="P54" s="10">
        <v>121</v>
      </c>
      <c r="Q54" s="10">
        <v>160</v>
      </c>
      <c r="R54" s="10">
        <v>99</v>
      </c>
      <c r="S54" s="10">
        <v>1</v>
      </c>
      <c r="T54" s="10">
        <v>0</v>
      </c>
      <c r="U54" s="10">
        <v>0</v>
      </c>
      <c r="V54" s="10">
        <v>0</v>
      </c>
      <c r="W54" s="10">
        <v>0</v>
      </c>
      <c r="X54" s="10">
        <v>0</v>
      </c>
    </row>
    <row r="55" spans="2:24" ht="14.5" customHeight="1" x14ac:dyDescent="0.35">
      <c r="B55" s="240" t="s">
        <v>2</v>
      </c>
      <c r="C55" s="241"/>
      <c r="E55" s="10">
        <v>0</v>
      </c>
      <c r="F55" s="10">
        <v>0</v>
      </c>
      <c r="G55" s="10">
        <v>0</v>
      </c>
      <c r="H55" s="10">
        <v>0</v>
      </c>
      <c r="I55" s="10">
        <v>2282.1424720488021</v>
      </c>
      <c r="J55" s="10">
        <v>2145.6234021781356</v>
      </c>
      <c r="K55" s="10">
        <v>1930.1152729754388</v>
      </c>
      <c r="L55" s="10">
        <v>1894.3553839808903</v>
      </c>
      <c r="M55" s="10">
        <v>2299.6280284259851</v>
      </c>
      <c r="N55" s="10">
        <v>1717.9708164877461</v>
      </c>
      <c r="O55" s="10">
        <v>1140.6616136988428</v>
      </c>
      <c r="P55" s="10">
        <v>1660.7905681894229</v>
      </c>
      <c r="Q55" s="10">
        <v>1369.5469829356957</v>
      </c>
      <c r="R55" s="10">
        <v>1059.6747263080524</v>
      </c>
      <c r="S55" s="10">
        <v>1138.673537003873</v>
      </c>
      <c r="T55" s="10">
        <v>0</v>
      </c>
      <c r="U55" s="10">
        <v>0</v>
      </c>
      <c r="V55" s="10">
        <v>0</v>
      </c>
      <c r="W55" s="10">
        <v>0</v>
      </c>
      <c r="X55" s="10">
        <v>0</v>
      </c>
    </row>
    <row r="56" spans="2:24" ht="14.5" customHeight="1" x14ac:dyDescent="0.35">
      <c r="B56" s="110"/>
      <c r="C56" s="18"/>
      <c r="E56" s="10"/>
      <c r="F56" s="10"/>
      <c r="G56" s="10"/>
      <c r="H56" s="10"/>
      <c r="I56" s="10"/>
      <c r="J56" s="10"/>
      <c r="K56" s="10"/>
      <c r="L56" s="10"/>
      <c r="M56" s="10"/>
      <c r="N56" s="10"/>
      <c r="O56" s="10"/>
      <c r="P56" s="10"/>
      <c r="Q56" s="10"/>
      <c r="R56" s="10"/>
      <c r="S56" s="10"/>
      <c r="T56" s="10"/>
      <c r="U56" s="10"/>
      <c r="V56" s="10"/>
      <c r="W56" s="10"/>
      <c r="X56" s="10">
        <v>0</v>
      </c>
    </row>
    <row r="57" spans="2:24" x14ac:dyDescent="0.35">
      <c r="B57" s="238" t="s">
        <v>182</v>
      </c>
      <c r="C57" s="239"/>
      <c r="E57" s="10"/>
      <c r="F57" s="10"/>
      <c r="G57" s="10"/>
      <c r="H57" s="10"/>
      <c r="I57" s="10"/>
      <c r="J57" s="10"/>
      <c r="K57" s="10"/>
      <c r="L57" s="10"/>
      <c r="M57" s="10"/>
      <c r="N57" s="10"/>
      <c r="O57" s="10"/>
      <c r="P57" s="10"/>
      <c r="Q57" s="10"/>
      <c r="R57" s="10"/>
      <c r="S57" s="10"/>
      <c r="T57" s="10"/>
      <c r="U57" s="10"/>
      <c r="V57" s="10"/>
      <c r="W57" s="10"/>
      <c r="X57" s="10">
        <v>0</v>
      </c>
    </row>
    <row r="58" spans="2:24" x14ac:dyDescent="0.35">
      <c r="B58" s="240" t="s">
        <v>3</v>
      </c>
      <c r="C58" s="241"/>
      <c r="E58" s="10">
        <v>0</v>
      </c>
      <c r="F58" s="10">
        <v>0</v>
      </c>
      <c r="G58" s="10">
        <v>0</v>
      </c>
      <c r="H58" s="10">
        <v>0</v>
      </c>
      <c r="I58" s="10">
        <v>0</v>
      </c>
      <c r="J58" s="10">
        <v>0</v>
      </c>
      <c r="K58" s="10">
        <v>0</v>
      </c>
      <c r="L58" s="10">
        <v>360279.96201886248</v>
      </c>
      <c r="M58" s="10">
        <v>315640.93989796395</v>
      </c>
      <c r="N58" s="10">
        <v>570781.10774017626</v>
      </c>
      <c r="O58" s="10">
        <v>284241.97743844881</v>
      </c>
      <c r="P58" s="10">
        <v>494257.60811405117</v>
      </c>
      <c r="Q58" s="10">
        <v>279095.4307169104</v>
      </c>
      <c r="R58" s="10">
        <v>177005.19862931446</v>
      </c>
      <c r="S58" s="10">
        <v>7495.2492401917598</v>
      </c>
      <c r="T58" s="10">
        <v>0</v>
      </c>
      <c r="U58" s="10">
        <v>0</v>
      </c>
      <c r="V58" s="10">
        <v>0</v>
      </c>
      <c r="W58" s="10">
        <v>0</v>
      </c>
      <c r="X58" s="10">
        <v>0</v>
      </c>
    </row>
    <row r="59" spans="2:24" x14ac:dyDescent="0.35">
      <c r="B59" s="240" t="s">
        <v>4</v>
      </c>
      <c r="C59" s="241"/>
      <c r="E59" s="10">
        <v>0</v>
      </c>
      <c r="F59" s="10">
        <v>0</v>
      </c>
      <c r="G59" s="10">
        <v>0</v>
      </c>
      <c r="H59" s="10">
        <v>0</v>
      </c>
      <c r="I59" s="10">
        <v>0</v>
      </c>
      <c r="J59" s="10">
        <v>0</v>
      </c>
      <c r="K59" s="10">
        <v>0</v>
      </c>
      <c r="L59" s="10">
        <v>229</v>
      </c>
      <c r="M59" s="10">
        <v>165</v>
      </c>
      <c r="N59" s="10">
        <v>405</v>
      </c>
      <c r="O59" s="10">
        <v>173</v>
      </c>
      <c r="P59" s="10">
        <v>287</v>
      </c>
      <c r="Q59" s="10">
        <v>194</v>
      </c>
      <c r="R59" s="10">
        <v>154</v>
      </c>
      <c r="S59" s="10">
        <v>7</v>
      </c>
      <c r="T59" s="10">
        <v>0</v>
      </c>
      <c r="U59" s="10">
        <v>0</v>
      </c>
      <c r="V59" s="10">
        <v>0</v>
      </c>
      <c r="W59" s="10">
        <v>0</v>
      </c>
      <c r="X59" s="10">
        <v>0</v>
      </c>
    </row>
    <row r="60" spans="2:24" x14ac:dyDescent="0.35">
      <c r="B60" s="240" t="s">
        <v>2</v>
      </c>
      <c r="C60" s="241"/>
      <c r="E60" s="10">
        <v>0</v>
      </c>
      <c r="F60" s="10">
        <v>0</v>
      </c>
      <c r="G60" s="10">
        <v>0</v>
      </c>
      <c r="H60" s="10">
        <v>0</v>
      </c>
      <c r="I60" s="10">
        <v>0</v>
      </c>
      <c r="J60" s="10">
        <v>0</v>
      </c>
      <c r="K60" s="10">
        <v>0</v>
      </c>
      <c r="L60" s="10">
        <v>1573.2749433138099</v>
      </c>
      <c r="M60" s="10">
        <v>1912.9753933209936</v>
      </c>
      <c r="N60" s="10">
        <v>1409.3360684942625</v>
      </c>
      <c r="O60" s="10">
        <v>1643.0172106268717</v>
      </c>
      <c r="P60" s="10">
        <v>1722.1519446482619</v>
      </c>
      <c r="Q60" s="10">
        <v>1438.6362408088164</v>
      </c>
      <c r="R60" s="10">
        <v>1149.3844066838601</v>
      </c>
      <c r="S60" s="10">
        <v>1070.7498914559653</v>
      </c>
      <c r="T60" s="10">
        <v>0</v>
      </c>
      <c r="U60" s="10">
        <v>0</v>
      </c>
      <c r="V60" s="10">
        <v>0</v>
      </c>
      <c r="W60" s="10">
        <v>0</v>
      </c>
      <c r="X60" s="10">
        <v>0</v>
      </c>
    </row>
    <row r="61" spans="2:24" x14ac:dyDescent="0.35">
      <c r="B61" s="110"/>
      <c r="C61" s="109"/>
      <c r="E61" s="10"/>
      <c r="F61" s="10"/>
      <c r="G61" s="10"/>
      <c r="H61" s="10"/>
      <c r="I61" s="10"/>
      <c r="J61" s="10"/>
      <c r="K61" s="10"/>
      <c r="L61" s="10"/>
      <c r="M61" s="10"/>
      <c r="N61" s="10"/>
      <c r="O61" s="10"/>
      <c r="P61" s="10"/>
      <c r="Q61" s="10"/>
      <c r="R61" s="10"/>
      <c r="S61" s="10"/>
      <c r="T61" s="10"/>
      <c r="U61" s="10"/>
      <c r="V61" s="10"/>
      <c r="W61" s="10"/>
      <c r="X61" s="10"/>
    </row>
  </sheetData>
  <mergeCells count="36">
    <mergeCell ref="B57:C57"/>
    <mergeCell ref="B58:C58"/>
    <mergeCell ref="B59:C59"/>
    <mergeCell ref="B60:C60"/>
    <mergeCell ref="B51:C51"/>
    <mergeCell ref="B52:C52"/>
    <mergeCell ref="B53:C53"/>
    <mergeCell ref="B54:C54"/>
    <mergeCell ref="B55:C55"/>
    <mergeCell ref="B41:C41"/>
    <mergeCell ref="B42:C42"/>
    <mergeCell ref="B43:C43"/>
    <mergeCell ref="B44:C44"/>
    <mergeCell ref="B35:C35"/>
    <mergeCell ref="B36:C36"/>
    <mergeCell ref="B37:C37"/>
    <mergeCell ref="B38:C38"/>
    <mergeCell ref="B39:C39"/>
    <mergeCell ref="B25:C25"/>
    <mergeCell ref="B26:C26"/>
    <mergeCell ref="B27:C27"/>
    <mergeCell ref="B28:C28"/>
    <mergeCell ref="B19:C19"/>
    <mergeCell ref="B20:C20"/>
    <mergeCell ref="B21:C21"/>
    <mergeCell ref="B22:C22"/>
    <mergeCell ref="B23:C23"/>
    <mergeCell ref="B9:C9"/>
    <mergeCell ref="B10:C10"/>
    <mergeCell ref="B11:C11"/>
    <mergeCell ref="B12:C12"/>
    <mergeCell ref="B3:C3"/>
    <mergeCell ref="B4:C4"/>
    <mergeCell ref="B5:C5"/>
    <mergeCell ref="B6:C6"/>
    <mergeCell ref="B7:C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7BA4C-ABCA-4109-9904-807981A5B226}">
  <dimension ref="A1:DW19"/>
  <sheetViews>
    <sheetView showGridLines="0" zoomScaleNormal="100" workbookViewId="0">
      <pane xSplit="1" ySplit="3" topLeftCell="DQ4" activePane="bottomRight" state="frozen"/>
      <selection pane="topRight" activeCell="B1" sqref="B1"/>
      <selection pane="bottomLeft" activeCell="A4" sqref="A4"/>
      <selection pane="bottomRight"/>
    </sheetView>
  </sheetViews>
  <sheetFormatPr baseColWidth="10" defaultColWidth="11.453125" defaultRowHeight="14.5" outlineLevelCol="1" x14ac:dyDescent="0.35"/>
  <cols>
    <col min="1" max="1" width="31" customWidth="1"/>
    <col min="2" max="102" width="11.453125" hidden="1" customWidth="1" outlineLevel="1"/>
    <col min="103" max="103" width="11.453125" collapsed="1"/>
  </cols>
  <sheetData>
    <row r="1" spans="1:127" ht="15" customHeight="1" x14ac:dyDescent="0.35">
      <c r="A1" s="229" t="s">
        <v>11</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87"/>
      <c r="BB1" s="87"/>
      <c r="BC1" s="87"/>
      <c r="BD1" s="87"/>
      <c r="BE1" s="87"/>
      <c r="BF1" s="87"/>
      <c r="BG1" s="87"/>
      <c r="BH1" s="87"/>
      <c r="BI1" s="87"/>
      <c r="BJ1" s="87"/>
      <c r="BK1" s="87"/>
      <c r="BL1" s="87"/>
      <c r="BM1" s="87"/>
      <c r="BN1" s="87"/>
      <c r="BO1" s="87"/>
      <c r="BP1" s="87"/>
      <c r="BQ1" s="87"/>
      <c r="BR1" s="87"/>
      <c r="BS1" s="87"/>
      <c r="BT1" s="87"/>
      <c r="BU1" s="87"/>
      <c r="BV1" s="87"/>
      <c r="BW1" s="87"/>
      <c r="BX1" s="87"/>
      <c r="BY1" s="87"/>
      <c r="BZ1" s="87"/>
      <c r="CA1" s="87"/>
      <c r="CB1" s="87"/>
      <c r="CC1" s="87"/>
      <c r="CD1" s="87"/>
      <c r="CE1" s="87"/>
      <c r="CF1" s="87"/>
      <c r="CG1" s="87"/>
      <c r="CH1" s="87"/>
      <c r="CI1" s="87"/>
      <c r="CJ1" s="87"/>
      <c r="CK1" s="87"/>
      <c r="CL1" s="87"/>
      <c r="CM1" s="87"/>
      <c r="CN1" s="87"/>
      <c r="CO1" s="87"/>
      <c r="CP1" s="87"/>
      <c r="CQ1" s="87"/>
      <c r="CR1" s="87"/>
      <c r="CS1" s="87"/>
      <c r="CT1" s="87"/>
      <c r="CU1" s="87"/>
      <c r="CV1" s="87"/>
    </row>
    <row r="2" spans="1:127" ht="15" customHeight="1" x14ac:dyDescent="0.35">
      <c r="A2" s="88"/>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c r="CA2" s="88"/>
      <c r="CB2" s="88"/>
      <c r="CC2" s="88"/>
      <c r="CD2" s="88"/>
      <c r="CE2" s="88"/>
      <c r="CF2" s="88"/>
      <c r="CG2" s="88"/>
      <c r="CH2" s="88"/>
      <c r="CI2" s="88"/>
      <c r="CJ2" s="88"/>
      <c r="CK2" s="88"/>
      <c r="CL2" s="88"/>
      <c r="CM2" s="88"/>
      <c r="CN2" s="88"/>
      <c r="CO2" s="88"/>
      <c r="CP2" s="88"/>
      <c r="CQ2" s="88"/>
      <c r="CR2" s="88"/>
      <c r="CS2" s="88"/>
      <c r="CT2" s="88"/>
      <c r="CU2" s="88"/>
      <c r="CV2" s="88"/>
    </row>
    <row r="3" spans="1:127" s="1" customFormat="1" ht="18.5" x14ac:dyDescent="0.45">
      <c r="A3" s="89"/>
      <c r="B3" s="90">
        <v>39814</v>
      </c>
      <c r="C3" s="90">
        <v>39845</v>
      </c>
      <c r="D3" s="90">
        <v>39873</v>
      </c>
      <c r="E3" s="90">
        <v>39904</v>
      </c>
      <c r="F3" s="90">
        <v>39934</v>
      </c>
      <c r="G3" s="90">
        <v>39965</v>
      </c>
      <c r="H3" s="90">
        <v>39995</v>
      </c>
      <c r="I3" s="90">
        <v>40026</v>
      </c>
      <c r="J3" s="90">
        <v>40057</v>
      </c>
      <c r="K3" s="90">
        <v>40087</v>
      </c>
      <c r="L3" s="90">
        <v>40118</v>
      </c>
      <c r="M3" s="90">
        <v>40148</v>
      </c>
      <c r="N3" s="90">
        <v>40179</v>
      </c>
      <c r="O3" s="90">
        <v>40210</v>
      </c>
      <c r="P3" s="90">
        <v>40238</v>
      </c>
      <c r="Q3" s="90">
        <v>40269</v>
      </c>
      <c r="R3" s="90">
        <v>40299</v>
      </c>
      <c r="S3" s="90">
        <v>40330</v>
      </c>
      <c r="T3" s="90">
        <v>40360</v>
      </c>
      <c r="U3" s="90">
        <v>40391</v>
      </c>
      <c r="V3" s="90">
        <v>40422</v>
      </c>
      <c r="W3" s="90">
        <v>40452</v>
      </c>
      <c r="X3" s="90">
        <v>40483</v>
      </c>
      <c r="Y3" s="90">
        <v>40513</v>
      </c>
      <c r="Z3" s="90">
        <v>40544</v>
      </c>
      <c r="AA3" s="90">
        <v>40575</v>
      </c>
      <c r="AB3" s="90">
        <v>40603</v>
      </c>
      <c r="AC3" s="90">
        <v>40634</v>
      </c>
      <c r="AD3" s="90">
        <v>40664</v>
      </c>
      <c r="AE3" s="90">
        <v>40695</v>
      </c>
      <c r="AF3" s="90">
        <v>40725</v>
      </c>
      <c r="AG3" s="90">
        <v>40756</v>
      </c>
      <c r="AH3" s="90">
        <v>40787</v>
      </c>
      <c r="AI3" s="90">
        <v>40817</v>
      </c>
      <c r="AJ3" s="90">
        <v>40848</v>
      </c>
      <c r="AK3" s="90">
        <v>40878</v>
      </c>
      <c r="AL3" s="90">
        <v>40909</v>
      </c>
      <c r="AM3" s="90">
        <v>40940</v>
      </c>
      <c r="AN3" s="90">
        <v>40969</v>
      </c>
      <c r="AO3" s="90">
        <v>41000</v>
      </c>
      <c r="AP3" s="90">
        <v>41030</v>
      </c>
      <c r="AQ3" s="90">
        <v>41061</v>
      </c>
      <c r="AR3" s="90">
        <v>41091</v>
      </c>
      <c r="AS3" s="90">
        <v>41122</v>
      </c>
      <c r="AT3" s="90">
        <v>41153</v>
      </c>
      <c r="AU3" s="90">
        <v>41183</v>
      </c>
      <c r="AV3" s="90">
        <v>41214</v>
      </c>
      <c r="AW3" s="90">
        <v>41244</v>
      </c>
      <c r="AX3" s="90">
        <v>41275</v>
      </c>
      <c r="AY3" s="90">
        <v>41306</v>
      </c>
      <c r="AZ3" s="90">
        <v>41334</v>
      </c>
      <c r="BA3" s="90">
        <v>41365</v>
      </c>
      <c r="BB3" s="90">
        <v>41395</v>
      </c>
      <c r="BC3" s="90">
        <v>41426</v>
      </c>
      <c r="BD3" s="90">
        <v>41456</v>
      </c>
      <c r="BE3" s="90">
        <v>41487</v>
      </c>
      <c r="BF3" s="90">
        <v>41518</v>
      </c>
      <c r="BG3" s="90">
        <v>41548</v>
      </c>
      <c r="BH3" s="90">
        <v>41579</v>
      </c>
      <c r="BI3" s="90">
        <v>41609</v>
      </c>
      <c r="BJ3" s="90">
        <v>41640</v>
      </c>
      <c r="BK3" s="90">
        <v>41671</v>
      </c>
      <c r="BL3" s="90">
        <v>41699</v>
      </c>
      <c r="BM3" s="90">
        <v>41730</v>
      </c>
      <c r="BN3" s="90">
        <v>41760</v>
      </c>
      <c r="BO3" s="90">
        <v>41791</v>
      </c>
      <c r="BP3" s="90">
        <v>41821</v>
      </c>
      <c r="BQ3" s="90">
        <v>41852</v>
      </c>
      <c r="BR3" s="90">
        <v>41883</v>
      </c>
      <c r="BS3" s="90">
        <v>41913</v>
      </c>
      <c r="BT3" s="90">
        <v>41944</v>
      </c>
      <c r="BU3" s="90">
        <v>41974</v>
      </c>
      <c r="BV3" s="90">
        <v>42005</v>
      </c>
      <c r="BW3" s="90">
        <v>42036</v>
      </c>
      <c r="BX3" s="90">
        <v>42064</v>
      </c>
      <c r="BY3" s="90">
        <v>42095</v>
      </c>
      <c r="BZ3" s="90">
        <v>42125</v>
      </c>
      <c r="CA3" s="90">
        <v>42156</v>
      </c>
      <c r="CB3" s="90">
        <v>42186</v>
      </c>
      <c r="CC3" s="90">
        <v>42217</v>
      </c>
      <c r="CD3" s="90">
        <v>42248</v>
      </c>
      <c r="CE3" s="90">
        <v>42278</v>
      </c>
      <c r="CF3" s="90">
        <v>42309</v>
      </c>
      <c r="CG3" s="90">
        <v>42339</v>
      </c>
      <c r="CH3" s="90">
        <v>42370</v>
      </c>
      <c r="CI3" s="90">
        <v>42401</v>
      </c>
      <c r="CJ3" s="90">
        <v>42430</v>
      </c>
      <c r="CK3" s="90">
        <v>42522</v>
      </c>
      <c r="CL3" s="90">
        <v>42614</v>
      </c>
      <c r="CM3" s="90">
        <v>42705</v>
      </c>
      <c r="CN3" s="90">
        <v>42795</v>
      </c>
      <c r="CO3" s="90">
        <v>42887</v>
      </c>
      <c r="CP3" s="90">
        <v>42979</v>
      </c>
      <c r="CQ3" s="90">
        <v>43070</v>
      </c>
      <c r="CR3" s="90">
        <v>43160</v>
      </c>
      <c r="CS3" s="90">
        <v>43252</v>
      </c>
      <c r="CT3" s="90">
        <v>43344</v>
      </c>
      <c r="CU3" s="90">
        <v>43435</v>
      </c>
      <c r="CV3" s="90">
        <v>43525</v>
      </c>
      <c r="CW3" s="90">
        <v>43617</v>
      </c>
      <c r="CX3" s="90">
        <v>43709</v>
      </c>
      <c r="CY3" s="90">
        <v>43800</v>
      </c>
      <c r="CZ3" s="90">
        <v>43891</v>
      </c>
      <c r="DA3" s="90">
        <v>43983</v>
      </c>
      <c r="DB3" s="90">
        <v>44075</v>
      </c>
      <c r="DC3" s="90">
        <v>44166</v>
      </c>
      <c r="DD3" s="90">
        <v>44256</v>
      </c>
      <c r="DE3" s="90">
        <v>44348</v>
      </c>
      <c r="DF3" s="90">
        <v>44440</v>
      </c>
      <c r="DG3" s="90">
        <v>44531</v>
      </c>
      <c r="DH3" s="90">
        <v>44621</v>
      </c>
      <c r="DI3" s="90">
        <v>44713</v>
      </c>
      <c r="DJ3" s="90">
        <v>44805</v>
      </c>
      <c r="DK3" s="90">
        <v>44896</v>
      </c>
      <c r="DL3" s="90">
        <v>44986</v>
      </c>
      <c r="DM3" s="90">
        <v>45078</v>
      </c>
      <c r="DN3" s="90">
        <v>45170</v>
      </c>
      <c r="DO3" s="90">
        <v>45261</v>
      </c>
      <c r="DP3" s="90">
        <v>45352</v>
      </c>
      <c r="DQ3" s="90">
        <v>45444</v>
      </c>
      <c r="DR3" s="90">
        <v>45536</v>
      </c>
      <c r="DS3" s="90">
        <v>45627</v>
      </c>
      <c r="DT3" s="90">
        <v>45717</v>
      </c>
      <c r="DU3" s="90">
        <v>45809</v>
      </c>
      <c r="DV3" s="90">
        <v>45901</v>
      </c>
      <c r="DW3" s="90">
        <v>45992</v>
      </c>
    </row>
    <row r="4" spans="1:127" s="3" customFormat="1" ht="22.5" customHeight="1" x14ac:dyDescent="0.35">
      <c r="A4" s="91" t="s">
        <v>9</v>
      </c>
      <c r="B4" s="8">
        <v>21263.38</v>
      </c>
      <c r="C4" s="8">
        <v>21073.81</v>
      </c>
      <c r="D4" s="8">
        <v>20959.77</v>
      </c>
      <c r="E4" s="8">
        <v>20993.97</v>
      </c>
      <c r="F4" s="8">
        <v>20989.29</v>
      </c>
      <c r="G4" s="8">
        <v>20933.02</v>
      </c>
      <c r="H4" s="8">
        <v>20958.669999999998</v>
      </c>
      <c r="I4" s="8">
        <v>20917.32</v>
      </c>
      <c r="J4" s="8">
        <v>20834.45</v>
      </c>
      <c r="K4" s="8">
        <v>20956.89</v>
      </c>
      <c r="L4" s="8">
        <v>21017.51</v>
      </c>
      <c r="M4" s="8">
        <v>20942.88</v>
      </c>
      <c r="N4" s="8">
        <v>20867.88</v>
      </c>
      <c r="O4" s="8">
        <v>20920.36</v>
      </c>
      <c r="P4" s="8">
        <v>20998.52</v>
      </c>
      <c r="Q4" s="8">
        <v>21031.5</v>
      </c>
      <c r="R4" s="8">
        <v>21112.41</v>
      </c>
      <c r="S4" s="8">
        <v>21202.16</v>
      </c>
      <c r="T4" s="8">
        <v>21227.57</v>
      </c>
      <c r="U4" s="8">
        <v>21317.88</v>
      </c>
      <c r="V4" s="8">
        <v>21339.99</v>
      </c>
      <c r="W4" s="8">
        <v>21394.11</v>
      </c>
      <c r="X4" s="8">
        <v>21433.91</v>
      </c>
      <c r="Y4" s="8">
        <v>21455.55</v>
      </c>
      <c r="Z4" s="8">
        <v>21477.01</v>
      </c>
      <c r="AA4" s="8">
        <v>21526.95</v>
      </c>
      <c r="AB4" s="8">
        <v>21578.26</v>
      </c>
      <c r="AC4" s="8">
        <v>21711.55</v>
      </c>
      <c r="AD4" s="8">
        <v>21809.84</v>
      </c>
      <c r="AE4" s="8">
        <v>21889.89</v>
      </c>
      <c r="AF4" s="8">
        <v>21947.23</v>
      </c>
      <c r="AG4" s="8">
        <v>21975.54</v>
      </c>
      <c r="AH4" s="8">
        <v>22012.69</v>
      </c>
      <c r="AI4" s="8">
        <v>22103.98</v>
      </c>
      <c r="AJ4" s="8">
        <v>22213.43</v>
      </c>
      <c r="AK4" s="8">
        <v>22294.03</v>
      </c>
      <c r="AL4" s="8">
        <v>22408.36</v>
      </c>
      <c r="AM4" s="8">
        <v>22462.01</v>
      </c>
      <c r="AN4" s="8">
        <v>22530.61</v>
      </c>
      <c r="AO4" s="8">
        <v>22589.71</v>
      </c>
      <c r="AP4" s="8">
        <v>22620.07</v>
      </c>
      <c r="AQ4" s="8">
        <v>22627.360000000001</v>
      </c>
      <c r="AR4" s="8">
        <v>22581.35</v>
      </c>
      <c r="AS4" s="8">
        <v>22559.48</v>
      </c>
      <c r="AT4" s="20">
        <v>22591.05</v>
      </c>
      <c r="AU4" s="20">
        <v>22732.79</v>
      </c>
      <c r="AV4" s="8">
        <v>22881.05</v>
      </c>
      <c r="AW4" s="8">
        <v>22840.75</v>
      </c>
      <c r="AX4" s="8">
        <v>22807.54</v>
      </c>
      <c r="AY4" s="20">
        <v>22838.48</v>
      </c>
      <c r="AZ4" s="20">
        <v>22869.38</v>
      </c>
      <c r="BA4" s="20">
        <v>22940.02</v>
      </c>
      <c r="BB4" s="8">
        <v>22885.95</v>
      </c>
      <c r="BC4" s="8">
        <v>22852.67</v>
      </c>
      <c r="BD4" s="8">
        <v>22949.89</v>
      </c>
      <c r="BE4" s="6">
        <v>23038.71</v>
      </c>
      <c r="BF4" s="8">
        <v>23091.03</v>
      </c>
      <c r="BG4" s="8">
        <v>23186.81</v>
      </c>
      <c r="BH4" s="8">
        <v>23236.65</v>
      </c>
      <c r="BI4" s="20">
        <v>23309.56</v>
      </c>
      <c r="BJ4" s="20">
        <v>23435.87</v>
      </c>
      <c r="BK4" s="20">
        <v>23508.46</v>
      </c>
      <c r="BL4" s="20">
        <v>23606.97</v>
      </c>
      <c r="BM4" s="20">
        <v>23773.41</v>
      </c>
      <c r="BN4" s="20">
        <v>23931.69</v>
      </c>
      <c r="BO4" s="20">
        <v>24023.61</v>
      </c>
      <c r="BP4" s="20">
        <v>24062.27</v>
      </c>
      <c r="BQ4" s="20">
        <v>24103.41</v>
      </c>
      <c r="BR4" s="20">
        <v>24168.02</v>
      </c>
      <c r="BS4" s="20">
        <v>24326.93</v>
      </c>
      <c r="BT4" s="20">
        <v>24557.7</v>
      </c>
      <c r="BU4" s="20">
        <v>24627.1</v>
      </c>
      <c r="BV4" s="20">
        <v>24557.15</v>
      </c>
      <c r="BW4" s="20">
        <v>24545.23</v>
      </c>
      <c r="BX4" s="20">
        <v>24622.78</v>
      </c>
      <c r="BY4" s="20">
        <v>24754.77</v>
      </c>
      <c r="BZ4" s="20">
        <v>24904.75</v>
      </c>
      <c r="CA4" s="20">
        <v>24982.959999999999</v>
      </c>
      <c r="CB4" s="20">
        <v>25086.58</v>
      </c>
      <c r="CC4" s="20">
        <v>25194.91</v>
      </c>
      <c r="CD4" s="20">
        <v>25346.89</v>
      </c>
      <c r="CE4" s="20">
        <v>25490.04</v>
      </c>
      <c r="CF4" s="20">
        <v>25598.41</v>
      </c>
      <c r="CG4" s="20">
        <v>25629.09</v>
      </c>
      <c r="CH4" s="20">
        <v>25629.09</v>
      </c>
      <c r="CI4" s="20">
        <v>25717.4</v>
      </c>
      <c r="CJ4" s="20">
        <v>25812.05</v>
      </c>
      <c r="CK4" s="20">
        <v>26052.07</v>
      </c>
      <c r="CL4" s="20">
        <v>26224.3</v>
      </c>
      <c r="CM4" s="20">
        <v>26347.98</v>
      </c>
      <c r="CN4" s="20">
        <v>26471.94</v>
      </c>
      <c r="CO4" s="20">
        <v>26665.09</v>
      </c>
      <c r="CP4" s="20">
        <v>26656.79</v>
      </c>
      <c r="CQ4" s="20">
        <v>26798.14</v>
      </c>
      <c r="CR4" s="20">
        <v>26966.89</v>
      </c>
      <c r="CS4" s="20">
        <v>27158.77</v>
      </c>
      <c r="CT4" s="20">
        <v>27357.5</v>
      </c>
      <c r="CU4" s="20">
        <v>27565.79</v>
      </c>
      <c r="CV4" s="20">
        <v>27565.759999999998</v>
      </c>
      <c r="CW4" s="20">
        <v>27903.3</v>
      </c>
      <c r="CX4" s="20">
        <v>28048.53</v>
      </c>
      <c r="CY4" s="20">
        <v>28309.94</v>
      </c>
      <c r="CZ4" s="20">
        <v>28597.46</v>
      </c>
      <c r="DA4" s="20">
        <v>28696.42</v>
      </c>
      <c r="DB4" s="20">
        <v>28707.85</v>
      </c>
      <c r="DC4" s="20">
        <v>29070.33</v>
      </c>
      <c r="DD4" s="20">
        <f>29394.77</f>
        <v>29394.77</v>
      </c>
      <c r="DE4" s="20">
        <f>29709.83</f>
        <v>29709.83</v>
      </c>
      <c r="DF4" s="20">
        <v>30088.37</v>
      </c>
      <c r="DG4" s="20">
        <f>30991.74</f>
        <v>30991.74</v>
      </c>
      <c r="DH4" s="20">
        <v>31727.74</v>
      </c>
      <c r="DI4" s="20">
        <v>33086.83</v>
      </c>
      <c r="DJ4" s="20">
        <v>34258.230000000003</v>
      </c>
      <c r="DK4" s="20">
        <v>35110.980000000003</v>
      </c>
      <c r="DL4" s="20">
        <v>35575.480000000003</v>
      </c>
      <c r="DM4" s="20">
        <v>36089.480000000003</v>
      </c>
      <c r="DN4" s="20">
        <v>36197.53</v>
      </c>
      <c r="DO4" s="20">
        <v>36789.360000000001</v>
      </c>
      <c r="DP4" s="20">
        <v>36789.360000000001</v>
      </c>
      <c r="DQ4" s="20">
        <v>37571.86</v>
      </c>
      <c r="DR4" s="20">
        <v>37910.42</v>
      </c>
      <c r="DS4" s="20">
        <v>38367.69</v>
      </c>
      <c r="DT4" s="20">
        <v>38894.11</v>
      </c>
      <c r="DU4" s="20">
        <v>39267.07</v>
      </c>
      <c r="DV4" s="20">
        <v>39485.65</v>
      </c>
      <c r="DW4" s="20">
        <v>39727.96</v>
      </c>
    </row>
    <row r="5" spans="1:127" s="3" customFormat="1" ht="22.5" customHeight="1" x14ac:dyDescent="0.35">
      <c r="A5" s="91" t="s">
        <v>10</v>
      </c>
      <c r="B5" s="8">
        <v>612.42999999999995</v>
      </c>
      <c r="C5" s="8">
        <v>595.76</v>
      </c>
      <c r="D5" s="8">
        <v>582.1</v>
      </c>
      <c r="E5" s="8">
        <v>588.62</v>
      </c>
      <c r="F5" s="8">
        <v>564.64</v>
      </c>
      <c r="G5" s="8">
        <v>529.07000000000005</v>
      </c>
      <c r="H5" s="8">
        <v>541.9</v>
      </c>
      <c r="I5" s="8">
        <v>550.64</v>
      </c>
      <c r="J5" s="8">
        <v>546.07000000000005</v>
      </c>
      <c r="K5" s="8">
        <v>531.74</v>
      </c>
      <c r="L5" s="8">
        <v>495.84</v>
      </c>
      <c r="M5" s="8">
        <v>506.43</v>
      </c>
      <c r="N5" s="8">
        <v>531.75</v>
      </c>
      <c r="O5" s="8">
        <v>528.58000000000004</v>
      </c>
      <c r="P5" s="8">
        <v>526.29</v>
      </c>
      <c r="Q5" s="8">
        <v>520.99</v>
      </c>
      <c r="R5" s="8">
        <v>529.23</v>
      </c>
      <c r="S5" s="8">
        <v>543.09</v>
      </c>
      <c r="T5" s="8">
        <v>522.36</v>
      </c>
      <c r="U5" s="8">
        <v>499.26</v>
      </c>
      <c r="V5" s="8">
        <v>485.23</v>
      </c>
      <c r="W5" s="8">
        <v>491.76</v>
      </c>
      <c r="X5" s="8">
        <v>486.39</v>
      </c>
      <c r="Y5" s="8">
        <v>468.37</v>
      </c>
      <c r="Z5" s="8">
        <v>483.32</v>
      </c>
      <c r="AA5" s="8">
        <v>475.63</v>
      </c>
      <c r="AB5" s="8">
        <v>482.08</v>
      </c>
      <c r="AC5" s="8">
        <v>460.04</v>
      </c>
      <c r="AD5" s="8">
        <v>467.31</v>
      </c>
      <c r="AE5" s="8">
        <v>471.13</v>
      </c>
      <c r="AF5" s="8">
        <v>455.91</v>
      </c>
      <c r="AG5" s="8">
        <v>465.66</v>
      </c>
      <c r="AH5" s="8">
        <v>515.14</v>
      </c>
      <c r="AI5" s="8">
        <v>492.04</v>
      </c>
      <c r="AJ5" s="8">
        <v>524.25</v>
      </c>
      <c r="AK5" s="8">
        <v>521.46</v>
      </c>
      <c r="AL5" s="8">
        <v>488.99</v>
      </c>
      <c r="AM5" s="8">
        <v>477.41</v>
      </c>
      <c r="AN5" s="8">
        <v>489.76</v>
      </c>
      <c r="AO5" s="8">
        <v>484.88</v>
      </c>
      <c r="AP5" s="8">
        <v>517.91</v>
      </c>
      <c r="AQ5" s="8">
        <v>509.73</v>
      </c>
      <c r="AR5" s="8">
        <v>482.83</v>
      </c>
      <c r="AS5" s="8">
        <v>481.17</v>
      </c>
      <c r="AT5" s="8">
        <v>470.48</v>
      </c>
      <c r="AU5" s="8">
        <v>480.03</v>
      </c>
      <c r="AV5" s="8">
        <v>479.42</v>
      </c>
      <c r="AW5" s="8">
        <v>478.6</v>
      </c>
      <c r="AX5" s="8">
        <v>471.4</v>
      </c>
      <c r="AY5" s="8">
        <v>473.3</v>
      </c>
      <c r="AZ5" s="8">
        <v>472.54</v>
      </c>
      <c r="BA5" s="8">
        <v>471.54</v>
      </c>
      <c r="BB5" s="8">
        <v>492.8</v>
      </c>
      <c r="BC5" s="8">
        <v>503.86</v>
      </c>
      <c r="BD5" s="8">
        <v>514.34</v>
      </c>
      <c r="BE5" s="7">
        <v>511.65</v>
      </c>
      <c r="BF5" s="8">
        <v>502.97</v>
      </c>
      <c r="BG5" s="8">
        <v>508.58</v>
      </c>
      <c r="BH5" s="8">
        <v>528.19000000000005</v>
      </c>
      <c r="BI5" s="20">
        <v>530.88</v>
      </c>
      <c r="BJ5" s="20">
        <v>547.22</v>
      </c>
      <c r="BK5" s="20">
        <v>563.32000000000005</v>
      </c>
      <c r="BL5" s="20">
        <v>550.53</v>
      </c>
      <c r="BM5" s="20">
        <v>560.55999999999995</v>
      </c>
      <c r="BN5" s="20">
        <v>548.04</v>
      </c>
      <c r="BO5" s="20">
        <v>550.6</v>
      </c>
      <c r="BP5" s="20">
        <v>570.51</v>
      </c>
      <c r="BQ5" s="20">
        <v>593.28</v>
      </c>
      <c r="BR5" s="20">
        <v>601.66</v>
      </c>
      <c r="BS5" s="20">
        <v>576.65</v>
      </c>
      <c r="BT5" s="20">
        <v>598.94000000000005</v>
      </c>
      <c r="BU5" s="20">
        <v>607.36</v>
      </c>
      <c r="BV5" s="20">
        <v>626.48</v>
      </c>
      <c r="BW5" s="20">
        <v>617.66999999999996</v>
      </c>
      <c r="BX5" s="20">
        <v>626.87</v>
      </c>
      <c r="BY5" s="20">
        <v>606.82000000000005</v>
      </c>
      <c r="BZ5" s="20">
        <v>617.45000000000005</v>
      </c>
      <c r="CA5" s="20">
        <v>634.58000000000004</v>
      </c>
      <c r="CB5" s="20">
        <v>648.27</v>
      </c>
      <c r="CC5" s="20">
        <v>690.12</v>
      </c>
      <c r="CD5" s="20">
        <v>704.68</v>
      </c>
      <c r="CE5" s="20">
        <v>690.34</v>
      </c>
      <c r="CF5" s="20">
        <v>712.63</v>
      </c>
      <c r="CG5" s="20">
        <v>707.34</v>
      </c>
      <c r="CH5" s="20">
        <v>711.72</v>
      </c>
      <c r="CI5" s="20">
        <v>689.18</v>
      </c>
      <c r="CJ5" s="20">
        <v>675.1</v>
      </c>
      <c r="CK5" s="20">
        <v>661.49</v>
      </c>
      <c r="CL5" s="20">
        <v>659.08</v>
      </c>
      <c r="CM5" s="20">
        <v>667.29</v>
      </c>
      <c r="CN5" s="20">
        <v>662.66</v>
      </c>
      <c r="CO5" s="20">
        <v>663.21</v>
      </c>
      <c r="CP5" s="20">
        <v>636.85</v>
      </c>
      <c r="CQ5" s="8">
        <v>615.22</v>
      </c>
      <c r="CR5" s="8">
        <v>605.26</v>
      </c>
      <c r="CS5" s="8">
        <v>647.95000000000005</v>
      </c>
      <c r="CT5" s="8">
        <v>661.5</v>
      </c>
      <c r="CU5" s="8">
        <v>694.77</v>
      </c>
      <c r="CV5" s="8">
        <v>678.53</v>
      </c>
      <c r="CW5" s="8">
        <v>679.15</v>
      </c>
      <c r="CX5" s="8">
        <v>728.21</v>
      </c>
      <c r="CY5" s="8">
        <v>748.74</v>
      </c>
      <c r="CZ5" s="8">
        <v>852.03</v>
      </c>
      <c r="DA5" s="8">
        <v>821.23</v>
      </c>
      <c r="DB5" s="8">
        <v>788.15</v>
      </c>
      <c r="DC5" s="8">
        <v>710.95</v>
      </c>
      <c r="DD5" s="8">
        <f>721.82</f>
        <v>721.82</v>
      </c>
      <c r="DE5" s="8">
        <f>727.76</f>
        <v>727.76</v>
      </c>
      <c r="DF5" s="122">
        <v>760.2</v>
      </c>
      <c r="DG5" s="8">
        <f>844.69</f>
        <v>844.69</v>
      </c>
      <c r="DH5" s="8">
        <v>787.98</v>
      </c>
      <c r="DI5" s="8">
        <v>919.97</v>
      </c>
      <c r="DJ5" s="8">
        <v>966</v>
      </c>
      <c r="DK5" s="8">
        <v>855.86</v>
      </c>
      <c r="DL5" s="8">
        <v>790.41</v>
      </c>
      <c r="DM5" s="8">
        <v>801.66</v>
      </c>
      <c r="DN5" s="8">
        <v>895.6</v>
      </c>
      <c r="DO5" s="8">
        <v>877.12</v>
      </c>
      <c r="DP5" s="8">
        <v>877.12</v>
      </c>
      <c r="DQ5" s="8">
        <v>951.02</v>
      </c>
      <c r="DR5" s="8" t="s">
        <v>218</v>
      </c>
      <c r="DS5" s="8">
        <v>996.46</v>
      </c>
      <c r="DT5" s="8">
        <v>946.1</v>
      </c>
      <c r="DU5" s="8" t="s">
        <v>301</v>
      </c>
      <c r="DV5" s="8">
        <v>961.24</v>
      </c>
      <c r="DW5" s="8">
        <v>916.16</v>
      </c>
    </row>
    <row r="19" spans="1:5" x14ac:dyDescent="0.35">
      <c r="A19" s="4"/>
      <c r="B19" s="5"/>
      <c r="C19" s="5"/>
      <c r="D19" s="5"/>
      <c r="E19" s="2"/>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daaf206-80b7-4935-86b4-0ac62047b21d" xsi:nil="true"/>
    <lcf76f155ced4ddcb4097134ff3c332f xmlns="d0a7b9f9-2f06-4b60-80de-5a2761f4076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1E21EABC2A0B34481BB46F955557F65" ma:contentTypeVersion="16" ma:contentTypeDescription="Crear nuevo documento." ma:contentTypeScope="" ma:versionID="486a6255f669f012234677d8d41fa201">
  <xsd:schema xmlns:xsd="http://www.w3.org/2001/XMLSchema" xmlns:xs="http://www.w3.org/2001/XMLSchema" xmlns:p="http://schemas.microsoft.com/office/2006/metadata/properties" xmlns:ns2="d0a7b9f9-2f06-4b60-80de-5a2761f4076b" xmlns:ns3="bdaaf206-80b7-4935-86b4-0ac62047b21d" targetNamespace="http://schemas.microsoft.com/office/2006/metadata/properties" ma:root="true" ma:fieldsID="1be204c64d69cb1bff2946f6a1944e1e" ns2:_="" ns3:_="">
    <xsd:import namespace="d0a7b9f9-2f06-4b60-80de-5a2761f4076b"/>
    <xsd:import namespace="bdaaf206-80b7-4935-86b4-0ac62047b21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a7b9f9-2f06-4b60-80de-5a2761f407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5b710691-bba8-4c92-b791-833360486d55"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aaf206-80b7-4935-86b4-0ac62047b21d"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737ff6cc-0c34-4775-a6e2-ab94689b1cab}" ma:internalName="TaxCatchAll" ma:showField="CatchAllData" ma:web="bdaaf206-80b7-4935-86b4-0ac62047b21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85F14C-F12C-422B-8441-899FDDA85E1E}">
  <ds:schemaRefs>
    <ds:schemaRef ds:uri="http://schemas.microsoft.com/sharepoint/v3/contenttype/forms"/>
  </ds:schemaRefs>
</ds:datastoreItem>
</file>

<file path=customXml/itemProps2.xml><?xml version="1.0" encoding="utf-8"?>
<ds:datastoreItem xmlns:ds="http://schemas.openxmlformats.org/officeDocument/2006/customXml" ds:itemID="{C428F598-58A9-46C0-9111-8386F4A0BDC5}">
  <ds:schemaRefs>
    <ds:schemaRef ds:uri="http://schemas.openxmlformats.org/package/2006/metadata/core-properties"/>
    <ds:schemaRef ds:uri="http://purl.org/dc/dcmitype/"/>
    <ds:schemaRef ds:uri="d0a7b9f9-2f06-4b60-80de-5a2761f4076b"/>
    <ds:schemaRef ds:uri="http://schemas.microsoft.com/office/2006/documentManagement/types"/>
    <ds:schemaRef ds:uri="bdaaf206-80b7-4935-86b4-0ac62047b21d"/>
    <ds:schemaRef ds:uri="http://www.w3.org/XML/1998/namespace"/>
    <ds:schemaRef ds:uri="http://schemas.microsoft.com/office/2006/metadata/properties"/>
    <ds:schemaRef ds:uri="http://schemas.microsoft.com/office/infopath/2007/PartnerControls"/>
    <ds:schemaRef ds:uri="http://purl.org/dc/terms/"/>
    <ds:schemaRef ds:uri="http://purl.org/dc/elements/1.1/"/>
  </ds:schemaRefs>
</ds:datastoreItem>
</file>

<file path=customXml/itemProps3.xml><?xml version="1.0" encoding="utf-8"?>
<ds:datastoreItem xmlns:ds="http://schemas.openxmlformats.org/officeDocument/2006/customXml" ds:itemID="{1976F670-06F7-499E-9E36-6E839F8133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a7b9f9-2f06-4b60-80de-5a2761f4076b"/>
    <ds:schemaRef ds:uri="bdaaf206-80b7-4935-86b4-0ac62047b2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Disclaimer</vt:lpstr>
      <vt:lpstr>Consideraciones</vt:lpstr>
      <vt:lpstr>P&amp;L (IFRS)</vt:lpstr>
      <vt:lpstr>P&amp;L (Proporcional)</vt:lpstr>
      <vt:lpstr>BCE (IFRS)</vt:lpstr>
      <vt:lpstr>BCE (Proporcional)</vt:lpstr>
      <vt:lpstr>Promesas y Escrituras (Trim.)</vt:lpstr>
      <vt:lpstr>Promesas y Escrituras (Año)</vt:lpstr>
      <vt:lpstr>UF USD</vt:lpstr>
      <vt:lpstr>Consideraciones!Área_de_impresión</vt:lpstr>
      <vt:lpstr>Disclaimer!Área_de_impresión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IGNACIO ARANCIBIA MUÑOZ</dc:creator>
  <cp:lastModifiedBy>ANA MARIA OYARZUN SALINAS</cp:lastModifiedBy>
  <dcterms:created xsi:type="dcterms:W3CDTF">2012-08-08T14:18:24Z</dcterms:created>
  <dcterms:modified xsi:type="dcterms:W3CDTF">2026-03-04T19:20:19Z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0x010100B1E21EABC2A0B34481BB46F955557F65</vt:lpwstr>
  </property>
  <property fmtid="{D5CDD505-2E9C-101B-9397-08002B2CF9AE}" pid="3" name="Order">
    <vt:r8>946200</vt:r8>
  </property>
  <property fmtid="{D5CDD505-2E9C-101B-9397-08002B2CF9AE}" pid="4" name="MediaServiceImageTags">
    <vt:lpwstr/>
  </property>
</Properties>
</file>